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660" windowWidth="16380" windowHeight="7530" tabRatio="772" activeTab="1"/>
  </bookViews>
  <sheets>
    <sheet name="Gráf1" sheetId="2" r:id="rId1"/>
    <sheet name="Mapa - Passagens e Diárias" sheetId="1" r:id="rId2"/>
  </sheets>
  <definedNames>
    <definedName name="_xlnm._FilterDatabase" localSheetId="1" hidden="1">'Mapa - Passagens e Diárias'!$A$2:$X$51</definedName>
  </definedNames>
  <calcPr calcId="145621"/>
</workbook>
</file>

<file path=xl/calcChain.xml><?xml version="1.0" encoding="utf-8"?>
<calcChain xmlns="http://schemas.openxmlformats.org/spreadsheetml/2006/main">
  <c r="W38" i="1" l="1"/>
  <c r="W36" i="1"/>
  <c r="W8" i="1" l="1"/>
  <c r="W9" i="1"/>
  <c r="W10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W32" i="1"/>
  <c r="W33" i="1"/>
  <c r="W34" i="1"/>
  <c r="W35" i="1"/>
  <c r="W82" i="1" l="1"/>
  <c r="W81" i="1"/>
  <c r="W80" i="1"/>
  <c r="W79" i="1"/>
  <c r="W78" i="1"/>
  <c r="W77" i="1"/>
  <c r="W76" i="1"/>
  <c r="W75" i="1"/>
  <c r="W74" i="1"/>
  <c r="W73" i="1"/>
  <c r="W72" i="1"/>
  <c r="W71" i="1"/>
  <c r="W70" i="1"/>
  <c r="W69" i="1"/>
  <c r="W68" i="1"/>
  <c r="W67" i="1"/>
  <c r="W66" i="1"/>
  <c r="W65" i="1"/>
  <c r="W64" i="1"/>
  <c r="W63" i="1"/>
  <c r="W62" i="1"/>
  <c r="W61" i="1"/>
  <c r="W60" i="1"/>
  <c r="W59" i="1"/>
  <c r="W58" i="1"/>
  <c r="W57" i="1"/>
  <c r="W56" i="1"/>
  <c r="W55" i="1"/>
  <c r="W54" i="1"/>
  <c r="W53" i="1"/>
  <c r="W52" i="1"/>
  <c r="W51" i="1"/>
  <c r="W50" i="1"/>
  <c r="W49" i="1"/>
  <c r="W48" i="1"/>
  <c r="W47" i="1"/>
  <c r="W46" i="1"/>
  <c r="W45" i="1"/>
  <c r="W44" i="1"/>
  <c r="W43" i="1"/>
  <c r="W42" i="1"/>
  <c r="W41" i="1"/>
  <c r="W40" i="1"/>
  <c r="W39" i="1"/>
  <c r="W37" i="1"/>
  <c r="V82" i="1" l="1"/>
  <c r="U82" i="1"/>
  <c r="V81" i="1"/>
  <c r="U81" i="1"/>
  <c r="V80" i="1"/>
  <c r="U80" i="1"/>
  <c r="V79" i="1"/>
  <c r="U79" i="1"/>
  <c r="V78" i="1"/>
  <c r="U78" i="1"/>
  <c r="V77" i="1"/>
  <c r="U77" i="1"/>
  <c r="V76" i="1"/>
  <c r="U76" i="1"/>
  <c r="V75" i="1"/>
  <c r="U75" i="1"/>
  <c r="V74" i="1"/>
  <c r="U74" i="1"/>
  <c r="V73" i="1"/>
  <c r="U73" i="1"/>
  <c r="V72" i="1"/>
  <c r="U72" i="1"/>
  <c r="V71" i="1"/>
  <c r="U71" i="1"/>
  <c r="V70" i="1"/>
  <c r="U70" i="1"/>
  <c r="V69" i="1"/>
  <c r="U69" i="1"/>
  <c r="V68" i="1"/>
  <c r="U68" i="1"/>
  <c r="V67" i="1"/>
  <c r="U67" i="1"/>
  <c r="V66" i="1"/>
  <c r="U66" i="1"/>
  <c r="V65" i="1"/>
  <c r="U65" i="1"/>
  <c r="V64" i="1"/>
  <c r="U64" i="1"/>
  <c r="V63" i="1"/>
  <c r="U63" i="1"/>
  <c r="V62" i="1"/>
  <c r="U62" i="1"/>
  <c r="V61" i="1"/>
  <c r="U61" i="1"/>
  <c r="V60" i="1"/>
  <c r="U60" i="1"/>
  <c r="V59" i="1"/>
  <c r="U59" i="1"/>
  <c r="V58" i="1"/>
  <c r="U58" i="1"/>
  <c r="V57" i="1"/>
  <c r="U57" i="1"/>
  <c r="V56" i="1"/>
  <c r="U56" i="1"/>
  <c r="V55" i="1"/>
  <c r="U55" i="1"/>
  <c r="V54" i="1"/>
  <c r="U54" i="1"/>
  <c r="V53" i="1"/>
  <c r="U53" i="1"/>
  <c r="V52" i="1"/>
  <c r="U52" i="1"/>
  <c r="V50" i="1" l="1"/>
  <c r="U50" i="1"/>
  <c r="P16" i="1" l="1"/>
  <c r="W7" i="1" l="1"/>
  <c r="W135" i="1" s="1"/>
  <c r="V46" i="1" l="1"/>
  <c r="U46" i="1"/>
  <c r="P46" i="1"/>
  <c r="V33" i="1"/>
  <c r="U33" i="1"/>
  <c r="P33" i="1"/>
  <c r="V27" i="1"/>
  <c r="U27" i="1"/>
  <c r="P27" i="1"/>
  <c r="V25" i="1"/>
  <c r="U25" i="1"/>
  <c r="V24" i="1"/>
  <c r="U24" i="1"/>
  <c r="V23" i="1"/>
  <c r="U23" i="1"/>
  <c r="V22" i="1"/>
  <c r="U22" i="1"/>
  <c r="V21" i="1"/>
  <c r="U21" i="1"/>
  <c r="P25" i="1"/>
  <c r="P24" i="1"/>
  <c r="P23" i="1"/>
  <c r="P22" i="1"/>
  <c r="P21" i="1"/>
  <c r="V19" i="1"/>
  <c r="U19" i="1"/>
  <c r="P19" i="1"/>
  <c r="V17" i="1"/>
  <c r="U17" i="1"/>
  <c r="V16" i="1"/>
  <c r="U16" i="1"/>
  <c r="V15" i="1"/>
  <c r="U15" i="1"/>
  <c r="P17" i="1"/>
  <c r="P15" i="1"/>
  <c r="V13" i="1"/>
  <c r="U13" i="1"/>
  <c r="P13" i="1"/>
  <c r="V12" i="1"/>
  <c r="U12" i="1"/>
  <c r="P12" i="1"/>
  <c r="V11" i="1"/>
  <c r="U11" i="1"/>
  <c r="V10" i="1"/>
  <c r="U10" i="1"/>
  <c r="P11" i="1"/>
  <c r="P10" i="1"/>
  <c r="V8" i="1"/>
  <c r="U8" i="1"/>
  <c r="P8" i="1"/>
  <c r="P7" i="1" l="1"/>
  <c r="U7" i="1"/>
  <c r="V7" i="1"/>
  <c r="P9" i="1"/>
  <c r="U9" i="1"/>
  <c r="V9" i="1"/>
  <c r="P14" i="1"/>
  <c r="U14" i="1"/>
  <c r="V14" i="1"/>
  <c r="P18" i="1"/>
  <c r="U18" i="1"/>
  <c r="V18" i="1"/>
  <c r="P20" i="1"/>
  <c r="U20" i="1"/>
  <c r="V20" i="1"/>
  <c r="P26" i="1"/>
  <c r="U26" i="1"/>
  <c r="V26" i="1"/>
  <c r="P28" i="1"/>
  <c r="U28" i="1"/>
  <c r="V28" i="1"/>
  <c r="P29" i="1"/>
  <c r="U29" i="1"/>
  <c r="V29" i="1"/>
  <c r="P30" i="1"/>
  <c r="U30" i="1"/>
  <c r="V30" i="1"/>
  <c r="P31" i="1"/>
  <c r="U31" i="1"/>
  <c r="V31" i="1"/>
  <c r="P32" i="1"/>
  <c r="U32" i="1"/>
  <c r="V32" i="1"/>
  <c r="P34" i="1"/>
  <c r="U34" i="1"/>
  <c r="V34" i="1"/>
  <c r="P35" i="1"/>
  <c r="U35" i="1"/>
  <c r="V35" i="1"/>
  <c r="P36" i="1"/>
  <c r="U36" i="1"/>
  <c r="V36" i="1"/>
  <c r="P37" i="1"/>
  <c r="U37" i="1"/>
  <c r="V37" i="1"/>
  <c r="P38" i="1"/>
  <c r="U38" i="1"/>
  <c r="V38" i="1"/>
  <c r="P39" i="1"/>
  <c r="U39" i="1"/>
  <c r="V39" i="1"/>
  <c r="P40" i="1"/>
  <c r="U40" i="1"/>
  <c r="V40" i="1"/>
  <c r="P41" i="1"/>
  <c r="U41" i="1"/>
  <c r="V41" i="1"/>
  <c r="P42" i="1"/>
  <c r="U42" i="1"/>
  <c r="V42" i="1"/>
  <c r="P43" i="1"/>
  <c r="U43" i="1"/>
  <c r="V43" i="1"/>
  <c r="P44" i="1"/>
  <c r="U44" i="1"/>
  <c r="V44" i="1"/>
  <c r="P45" i="1"/>
  <c r="U45" i="1"/>
  <c r="V45" i="1"/>
  <c r="P47" i="1"/>
  <c r="U47" i="1"/>
  <c r="V47" i="1"/>
  <c r="P48" i="1"/>
  <c r="U48" i="1"/>
  <c r="V48" i="1"/>
  <c r="P49" i="1"/>
  <c r="U49" i="1"/>
  <c r="V49" i="1"/>
  <c r="U51" i="1"/>
  <c r="V51" i="1"/>
</calcChain>
</file>

<file path=xl/comments1.xml><?xml version="1.0" encoding="utf-8"?>
<comments xmlns="http://schemas.openxmlformats.org/spreadsheetml/2006/main">
  <authors>
    <author/>
  </authors>
  <commentList>
    <comment ref="P4" authorId="0">
      <text>
        <r>
          <rPr>
            <sz val="9"/>
            <rFont val="Arial"/>
            <family val="2"/>
            <charset val="134"/>
          </rPr>
          <t>Preenchimento automático</t>
        </r>
      </text>
    </comment>
  </commentList>
</comments>
</file>

<file path=xl/sharedStrings.xml><?xml version="1.0" encoding="utf-8"?>
<sst xmlns="http://schemas.openxmlformats.org/spreadsheetml/2006/main" count="736" uniqueCount="243">
  <si>
    <t>UNIDADE GESTORA</t>
  </si>
  <si>
    <t>SERVIDOR</t>
  </si>
  <si>
    <t>EVENTO</t>
  </si>
  <si>
    <t>PASSAGENS</t>
  </si>
  <si>
    <t>DIÁRIAS</t>
  </si>
  <si>
    <t>TOTAL (R$)</t>
  </si>
  <si>
    <t>OBSERVAÇÕES</t>
  </si>
  <si>
    <t>UGC</t>
  </si>
  <si>
    <t>UGE</t>
  </si>
  <si>
    <t>Nome Completo do Favorecido</t>
  </si>
  <si>
    <t>Matrícula</t>
  </si>
  <si>
    <t>Cargo/Função</t>
  </si>
  <si>
    <t>Motivo (Descrição)</t>
  </si>
  <si>
    <t>Tipo</t>
  </si>
  <si>
    <t>Origem</t>
  </si>
  <si>
    <t>Destino</t>
  </si>
  <si>
    <t>Data (ida)</t>
  </si>
  <si>
    <t>Data (volta)</t>
  </si>
  <si>
    <t>Valor (ida)</t>
  </si>
  <si>
    <t>Valor (volta)</t>
  </si>
  <si>
    <t>Total (R$)</t>
  </si>
  <si>
    <t>INTEGRAIS</t>
  </si>
  <si>
    <t>PARCIAIS</t>
  </si>
  <si>
    <t>Total de diárias</t>
  </si>
  <si>
    <t>UF</t>
  </si>
  <si>
    <t>Cidade</t>
  </si>
  <si>
    <t>Cidade/País</t>
  </si>
  <si>
    <t>Quantidade</t>
  </si>
  <si>
    <t>Valor unitário</t>
  </si>
  <si>
    <t>APAC</t>
  </si>
  <si>
    <t>ADAGRO</t>
  </si>
  <si>
    <t>Código_UGC</t>
  </si>
  <si>
    <t>Código_UGE</t>
  </si>
  <si>
    <t>Nome_Completo_do_Favorecido</t>
  </si>
  <si>
    <t>Cargo/Função_Servidor</t>
  </si>
  <si>
    <t>Motivo_Evento</t>
  </si>
  <si>
    <t>Tipo_Evento</t>
  </si>
  <si>
    <t>Origem_UF</t>
  </si>
  <si>
    <t>Origem_Cidade/Pais</t>
  </si>
  <si>
    <t>Destino_UF</t>
  </si>
  <si>
    <t>Destino_Cidade/Pais</t>
  </si>
  <si>
    <t>Data_Ida</t>
  </si>
  <si>
    <t>Data_Volta</t>
  </si>
  <si>
    <t>Valor_Ida</t>
  </si>
  <si>
    <t>Valor_Volta</t>
  </si>
  <si>
    <t>Passagens_Total_R$</t>
  </si>
  <si>
    <t>Qtd_Diárias_Integrais</t>
  </si>
  <si>
    <t>Valor_Unit_Diárias_Integrais</t>
  </si>
  <si>
    <t>Qtd_Diárias_Parciais</t>
  </si>
  <si>
    <t>Valor_Unitário_Diárias_Parciais</t>
  </si>
  <si>
    <t>Diárias_Total_R$</t>
  </si>
  <si>
    <t>Total_R$</t>
  </si>
  <si>
    <t>ARPE</t>
  </si>
  <si>
    <t>PE</t>
  </si>
  <si>
    <t>CPRH</t>
  </si>
  <si>
    <t>CTM</t>
  </si>
  <si>
    <t>DEFN</t>
  </si>
  <si>
    <t>DETRAN</t>
  </si>
  <si>
    <t>EMPETUR</t>
  </si>
  <si>
    <t>EPC</t>
  </si>
  <si>
    <t>FACEPE</t>
  </si>
  <si>
    <t>DASIS</t>
  </si>
  <si>
    <t>FUNAPE</t>
  </si>
  <si>
    <t>DEF CIVIL</t>
  </si>
  <si>
    <t>FUNASE</t>
  </si>
  <si>
    <t>FUNDARPE</t>
  </si>
  <si>
    <t>DER-PE</t>
  </si>
  <si>
    <t>GAB GOV</t>
  </si>
  <si>
    <t>IPA</t>
  </si>
  <si>
    <t>PERPART</t>
  </si>
  <si>
    <t>SDS</t>
  </si>
  <si>
    <t>FERH</t>
  </si>
  <si>
    <t>SECULT</t>
  </si>
  <si>
    <t>FFPP - UPE</t>
  </si>
  <si>
    <t>SEE</t>
  </si>
  <si>
    <t>FOP - UPE</t>
  </si>
  <si>
    <t>SEFAZ</t>
  </si>
  <si>
    <t>FRF</t>
  </si>
  <si>
    <t>SEMAS</t>
  </si>
  <si>
    <t>SJDH</t>
  </si>
  <si>
    <t>HAM</t>
  </si>
  <si>
    <t>HGV</t>
  </si>
  <si>
    <t>HR</t>
  </si>
  <si>
    <t>HRA</t>
  </si>
  <si>
    <t>HUOC</t>
  </si>
  <si>
    <t>ICB-UPE</t>
  </si>
  <si>
    <t>IPEM-PE</t>
  </si>
  <si>
    <t>PGE-PE</t>
  </si>
  <si>
    <t>PMPE</t>
  </si>
  <si>
    <t>POLCIV-SDS</t>
  </si>
  <si>
    <t>TC PM</t>
  </si>
  <si>
    <t>CB PM</t>
  </si>
  <si>
    <t>SD PM</t>
  </si>
  <si>
    <t>Nacional</t>
  </si>
  <si>
    <t>SEGURANÇA DO GOVERNADOR</t>
  </si>
  <si>
    <t>RECIFE</t>
  </si>
  <si>
    <t>940259-4</t>
  </si>
  <si>
    <t>704115-2</t>
  </si>
  <si>
    <t>111038-1</t>
  </si>
  <si>
    <t>110386-5</t>
  </si>
  <si>
    <t>CARLOS ANDRÉ SANTANA PIMENTEL</t>
  </si>
  <si>
    <t>1° SGT BM</t>
  </si>
  <si>
    <t>SP</t>
  </si>
  <si>
    <t>SÃO PAULO</t>
  </si>
  <si>
    <t>WAGNER HENRIQUE NUNES</t>
  </si>
  <si>
    <t>FRANKLIN CABRAL DE SOUZA</t>
  </si>
  <si>
    <t>ALEXANDRE JOSÉ HENRIQUE DE LIMA</t>
  </si>
  <si>
    <t>DF</t>
  </si>
  <si>
    <t>BRASÍLIA</t>
  </si>
  <si>
    <t>940259-5</t>
  </si>
  <si>
    <t>MATRIZ DE GERENCIAMENTO DE DIÁRIAS E PASSAGENS REFERENTE AO MÊS DE MARÇO DE 2019</t>
  </si>
  <si>
    <t>ALUÍZIO WELLINGTON CRUZ CALLENDER</t>
  </si>
  <si>
    <t>EDVALDO THOMAZI</t>
  </si>
  <si>
    <t>31440-4</t>
  </si>
  <si>
    <t>798.107-4</t>
  </si>
  <si>
    <t>2° SGT BM</t>
  </si>
  <si>
    <t>3º SGT BM</t>
  </si>
  <si>
    <t>SD BM</t>
  </si>
  <si>
    <t>CAP BM</t>
  </si>
  <si>
    <t>Vistoria técnica - Agreste</t>
  </si>
  <si>
    <t>Angelim, Belo Jardim, São Bento do Una, Garanhuns, Jupi, Jucati, Caetés, Capoeiras, Venturosa, São joão, Canhotinho, Palmeirinha, Calçado, Ibirajuba, cachoerinha, Tacaimbó, Alagoinha, Pesqueira, Poção, Sanharó, Lajedo, Correntes e Jurema.</t>
  </si>
  <si>
    <t>Buique,Tupanatinga, Itaíba, Águas Belas, Iati, Saloá, Paranatama, Bom Conselho, Terezinha e Brejão</t>
  </si>
  <si>
    <t>Pedra</t>
  </si>
  <si>
    <r>
      <t>JOSÉ ANTÔNIO DOS </t>
    </r>
    <r>
      <rPr>
        <b/>
        <sz val="11"/>
        <rFont val="Calibri"/>
        <family val="2"/>
        <scheme val="minor"/>
      </rPr>
      <t>SANTOS</t>
    </r>
    <r>
      <rPr>
        <sz val="11"/>
        <rFont val="Calibri"/>
        <family val="2"/>
        <scheme val="minor"/>
      </rPr>
      <t> NETO</t>
    </r>
  </si>
  <si>
    <r>
      <t>MARCO </t>
    </r>
    <r>
      <rPr>
        <b/>
        <sz val="11"/>
        <rFont val="Calibri"/>
        <family val="2"/>
        <scheme val="minor"/>
      </rPr>
      <t>FILIPO </t>
    </r>
    <r>
      <rPr>
        <sz val="11"/>
        <rFont val="Calibri"/>
        <family val="2"/>
        <scheme val="minor"/>
      </rPr>
      <t>DA SILVA MARIA</t>
    </r>
  </si>
  <si>
    <t>DANIEL PAULO DA SILVA</t>
  </si>
  <si>
    <t>EDIVAN CORREIA DE OLIVEIRA JÚNIOR</t>
  </si>
  <si>
    <t>EDSON GOMES DA SILVA</t>
  </si>
  <si>
    <t>711.012-0</t>
  </si>
  <si>
    <t>950.922-4</t>
  </si>
  <si>
    <t>940354-0</t>
  </si>
  <si>
    <t>990211-2</t>
  </si>
  <si>
    <t>930898-9</t>
  </si>
  <si>
    <t>TEN BM</t>
  </si>
  <si>
    <t>3º Sgt BM</t>
  </si>
  <si>
    <t>Cb PM</t>
  </si>
  <si>
    <t>Maj PM</t>
  </si>
  <si>
    <t>Apoio ao preenchimento de sistema S2ID</t>
  </si>
  <si>
    <t>Desl p/ fisc e acomp das obras contratadas pela CAMIL na Zona da Mata - Catende</t>
  </si>
  <si>
    <t>Desl p/ fisc e acomp das obras contratadas pela CAMIL na Zona da Mata - Barreiros</t>
  </si>
  <si>
    <t>Desl p/ fisc e acomp das obras contratadas pela CAMIL na Zona da Mata - Cortês </t>
  </si>
  <si>
    <t>AMARAJI</t>
  </si>
  <si>
    <t>FÁBIO BONIFÁCIO DOS SANTOS</t>
  </si>
  <si>
    <t>JADSON BATISTA DO NASCIMENTO</t>
  </si>
  <si>
    <t>JAFÉ FELIPE DA SILVA</t>
  </si>
  <si>
    <t>MARTA LOPES DOS SANTOS</t>
  </si>
  <si>
    <t>NEEMIAS AUGUSTO SANTIAGO GUIMARÃES</t>
  </si>
  <si>
    <t>PAULO SÉRGIO JOAQUIM DAS NEVES</t>
  </si>
  <si>
    <t>VICTALINO BATISTA DA SILVA NETO</t>
  </si>
  <si>
    <t>ADRIANE DO NASCIMENTO BEZERRA</t>
  </si>
  <si>
    <t>940388-4</t>
  </si>
  <si>
    <t>104599-7</t>
  </si>
  <si>
    <t>30430-1</t>
  </si>
  <si>
    <t>930085-6</t>
  </si>
  <si>
    <t>104248-3</t>
  </si>
  <si>
    <t>931024-0</t>
  </si>
  <si>
    <t>106240-9</t>
  </si>
  <si>
    <t>371.361-0</t>
  </si>
  <si>
    <t>3º Sgt PM</t>
  </si>
  <si>
    <t>2º Sgt BM</t>
  </si>
  <si>
    <t>1º Ten PM</t>
  </si>
  <si>
    <t>1º Sgt PM</t>
  </si>
  <si>
    <t>Cap PM</t>
  </si>
  <si>
    <t>ASSESSORA</t>
  </si>
  <si>
    <t>Desl p/ fisc e acomp das obras contratadas pela CAMIL na Zona da Mata - Belém de Maria</t>
  </si>
  <si>
    <t>Desl p/ fisc e acomp das obras contratadas pela CAMIL na Zona da Mata - São Benedito do Sul</t>
  </si>
  <si>
    <t>Desl p/ fisc e acomp das obras contratadas pela CAMIL na Zona da Mata - Cortês</t>
  </si>
  <si>
    <t>Desl p/ fisc e acomp das obras contratadas pela CAMIL na Zona da Mata - Quipapá</t>
  </si>
  <si>
    <r>
      <t>ANDRÉ DE SOUZA </t>
    </r>
    <r>
      <rPr>
        <b/>
        <sz val="11"/>
        <rFont val="Arial"/>
        <family val="2"/>
      </rPr>
      <t>FERRAZ</t>
    </r>
    <r>
      <rPr>
        <sz val="11"/>
        <rFont val="Arial"/>
        <family val="2"/>
      </rPr>
      <t> ALVES</t>
    </r>
  </si>
  <si>
    <r>
      <t>GEORGE </t>
    </r>
    <r>
      <rPr>
        <b/>
        <sz val="11"/>
        <rFont val="Calibri"/>
        <family val="2"/>
        <scheme val="minor"/>
      </rPr>
      <t>VITORIANO</t>
    </r>
    <r>
      <rPr>
        <sz val="11"/>
        <rFont val="Calibri"/>
        <family val="2"/>
        <scheme val="minor"/>
      </rPr>
      <t> DE ALMEIDA</t>
    </r>
  </si>
  <si>
    <t>ROBERTO RYANNE FERRAZ DE MENEZES</t>
  </si>
  <si>
    <r>
      <t>DENÍLSON JOSÉ DE ANDRADE </t>
    </r>
    <r>
      <rPr>
        <b/>
        <sz val="11"/>
        <rFont val="Calibri"/>
        <family val="2"/>
        <scheme val="minor"/>
      </rPr>
      <t>SALGUEIRO</t>
    </r>
  </si>
  <si>
    <r>
      <t>MÁRCIO ANTÔNIO </t>
    </r>
    <r>
      <rPr>
        <b/>
        <sz val="11"/>
        <rFont val="Calibri"/>
        <family val="2"/>
        <scheme val="minor"/>
      </rPr>
      <t>AMORIM</t>
    </r>
  </si>
  <si>
    <t>MARÍLIA FIGUEIROA MENDONÇA</t>
  </si>
  <si>
    <t>EDMILSON VIRGÍNIO DE LIMA</t>
  </si>
  <si>
    <t>EMERSON FRANCISCO DA SILVA</t>
  </si>
  <si>
    <t>ERIBERTO FERNANDO PORTO LIRA</t>
  </si>
  <si>
    <t>MÁRCIO ANTÔNIO AMORIM</t>
  </si>
  <si>
    <t>SÉRGIO LUIZ FERREIRA DA SILVA</t>
  </si>
  <si>
    <t>MARÍLIA FIGUERÔA MENDONÇA</t>
  </si>
  <si>
    <r>
      <t xml:space="preserve">EDMILSON </t>
    </r>
    <r>
      <rPr>
        <b/>
        <sz val="11"/>
        <rFont val="Calibri"/>
        <family val="2"/>
        <scheme val="minor"/>
      </rPr>
      <t xml:space="preserve">VIRGINIO </t>
    </r>
    <r>
      <rPr>
        <sz val="11"/>
        <rFont val="Calibri"/>
        <family val="2"/>
        <scheme val="minor"/>
      </rPr>
      <t>DE LIMA</t>
    </r>
  </si>
  <si>
    <t>ABIMAEL MATIAS DE SOUZA JUNIOR</t>
  </si>
  <si>
    <t>NEEMIAS AUGUSTO SANTIAGO</t>
  </si>
  <si>
    <t>CARLOS VINÍCIOS GOMES DE MELO</t>
  </si>
  <si>
    <t>KATHLLEN CRISTY DUQUE CORTEZ MARINHO</t>
  </si>
  <si>
    <t>920430-0</t>
  </si>
  <si>
    <t>319167-2</t>
  </si>
  <si>
    <t>335202-1</t>
  </si>
  <si>
    <t>371348-2</t>
  </si>
  <si>
    <t>910053-9</t>
  </si>
  <si>
    <t>940379-5</t>
  </si>
  <si>
    <t>336343-0</t>
  </si>
  <si>
    <t>30829-3</t>
  </si>
  <si>
    <t>990287-2</t>
  </si>
  <si>
    <t>711268-8</t>
  </si>
  <si>
    <t>798283-6</t>
  </si>
  <si>
    <t>711225-4</t>
  </si>
  <si>
    <t>707.468-9</t>
  </si>
  <si>
    <t>930.898-9</t>
  </si>
  <si>
    <t>940.388-4</t>
  </si>
  <si>
    <t>30.430-1</t>
  </si>
  <si>
    <t>930.085-6</t>
  </si>
  <si>
    <t>104.248-3</t>
  </si>
  <si>
    <t>115709-4</t>
  </si>
  <si>
    <t>381874-8</t>
  </si>
  <si>
    <t>DENILSON JOSÉ DE ANDRADE SALGUEIRO</t>
  </si>
  <si>
    <t>REINALDO ALBERTO BRAGA DA SILVA</t>
  </si>
  <si>
    <t>TEN CEL BM</t>
  </si>
  <si>
    <t>3º SGT PM</t>
  </si>
  <si>
    <t>MAJ BM</t>
  </si>
  <si>
    <t>FUNC. CIVIL</t>
  </si>
  <si>
    <t>2º SGT BM</t>
  </si>
  <si>
    <t>2° Sgt BM</t>
  </si>
  <si>
    <t>Sd BM</t>
  </si>
  <si>
    <t>MAJ PM</t>
  </si>
  <si>
    <t>1º TEN PM</t>
  </si>
  <si>
    <t>1º SGT PM</t>
  </si>
  <si>
    <t>ENG. CIVIL</t>
  </si>
  <si>
    <t>Visita técnica em Simulado da Defesa Civil do Estado de Alagoas/ Evacuação do bairro Pinheiros- Maceió/AL</t>
  </si>
  <si>
    <t>Vistoria Técnica às instalações dos containers no  município de Cortês </t>
  </si>
  <si>
    <t>Regular a entrega de casa em Palmares e Água Preta em conjunto com a CEHAB e CEF</t>
  </si>
  <si>
    <t>Convite para Oficina de Proteção e Defesa Civil da Mata Norte (Entrega de Ofício)</t>
  </si>
  <si>
    <t>Solicitação de FIDE e DMATE para composição do processo de Declaração de Situação de Emergência por Estiagem da Região do Sertão</t>
  </si>
  <si>
    <t>Acompanhamento das obras contratadas pela CAMIL</t>
  </si>
  <si>
    <t>Visita Técnica na obra de acesso ao Conjunto Habitacional de Batateiras – Belém de Maria-PE, para emitir o Termo de Recebimento de Obra</t>
  </si>
  <si>
    <t>Participação em reunião com o MPPE e visita técnica na cidade de Barreiros</t>
  </si>
  <si>
    <t xml:space="preserve">MACEIÓ- AL
</t>
  </si>
  <si>
    <t>CORTÊS</t>
  </si>
  <si>
    <t>Palmares</t>
  </si>
  <si>
    <t>Água Preta</t>
  </si>
  <si>
    <t>Barreiros</t>
  </si>
  <si>
    <t>Aliança, Camutanga,  Condado, Ferreiros,  Itambé, Itaquitinga,  Nazaré da Mata e Timbaúba.</t>
  </si>
  <si>
    <t>Bueno Aires, Chã de Alegria,  Glória do Goitá, Lagoa do Carro, Lagoa de Itaenga, , Paudalho, Tracunhaém e Vicência.</t>
  </si>
  <si>
    <t>Brejinho, Itapetim, Tuparetama e outros</t>
  </si>
  <si>
    <t>Petrolândia, Tacaratu, Jatobá, Belém do São Francisco E OUTROS</t>
  </si>
  <si>
    <t>Arcoverde, Sertânia, Manari, Verdejante, Salgueiro, Serrita e Inajá</t>
  </si>
  <si>
    <t>Arcoverde.</t>
  </si>
  <si>
    <t>Petrolândia, Tacaratu, Jatobá e outros</t>
  </si>
  <si>
    <t>Arcoverde, Sertânia, Manari, Verdejante, Salgueiro, Serrita e Inajá.</t>
  </si>
  <si>
    <t>Catende</t>
  </si>
  <si>
    <t>Belém de Maria</t>
  </si>
  <si>
    <t>Belém de Maria e Cortês</t>
  </si>
  <si>
    <t>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</si>
</sst>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R$ ]#,##0.00"/>
    <numFmt numFmtId="165" formatCode="000"/>
    <numFmt numFmtId="166" formatCode="0#"/>
  </numFmts>
  <fonts count="21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b/>
      <sz val="10"/>
      <color indexed="9"/>
      <name val="Calibri"/>
      <family val="2"/>
    </font>
    <font>
      <b/>
      <sz val="11"/>
      <color indexed="9"/>
      <name val="Arial"/>
      <family val="2"/>
    </font>
    <font>
      <sz val="11"/>
      <color indexed="8"/>
      <name val="Calibri"/>
      <family val="2"/>
    </font>
    <font>
      <sz val="9"/>
      <color indexed="9"/>
      <name val="Arial"/>
      <family val="2"/>
    </font>
    <font>
      <sz val="9"/>
      <name val="Arial"/>
      <family val="2"/>
    </font>
    <font>
      <sz val="9"/>
      <name val="Arial"/>
      <family val="2"/>
      <charset val="134"/>
    </font>
    <font>
      <b/>
      <sz val="12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sz val="10"/>
      <name val="Arial"/>
      <family val="2"/>
    </font>
    <font>
      <b/>
      <sz val="14"/>
      <color indexed="8"/>
      <name val="Arial"/>
      <family val="2"/>
    </font>
    <font>
      <sz val="11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Times New Roman"/>
      <family val="1"/>
    </font>
  </fonts>
  <fills count="15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rgb="FFF2F2F2"/>
      </patternFill>
    </fill>
    <fill>
      <patternFill patternType="solid">
        <fgColor theme="0"/>
        <bgColor indexed="31"/>
      </patternFill>
    </fill>
    <fill>
      <patternFill patternType="solid">
        <fgColor theme="0"/>
        <bgColor indexed="55"/>
      </patternFill>
    </fill>
    <fill>
      <patternFill patternType="solid">
        <fgColor theme="0"/>
        <bgColor indexed="58"/>
      </patternFill>
    </fill>
    <fill>
      <patternFill patternType="solid">
        <fgColor theme="0"/>
        <bgColor indexed="23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3"/>
      </left>
      <right style="thin">
        <color indexed="8"/>
      </right>
      <top style="thin">
        <color indexed="63"/>
      </top>
      <bottom style="thin">
        <color indexed="8"/>
      </bottom>
      <diagonal/>
    </border>
    <border>
      <left style="thin">
        <color indexed="8"/>
      </left>
      <right style="thin">
        <color indexed="63"/>
      </right>
      <top style="thin">
        <color indexed="63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23"/>
      </right>
      <top style="thin">
        <color indexed="8"/>
      </top>
      <bottom/>
      <diagonal/>
    </border>
    <border>
      <left style="thin">
        <color indexed="23"/>
      </left>
      <right style="thin">
        <color indexed="63"/>
      </right>
      <top style="thin">
        <color indexed="8"/>
      </top>
      <bottom/>
      <diagonal/>
    </border>
    <border>
      <left/>
      <right style="thin">
        <color indexed="23"/>
      </right>
      <top style="thin">
        <color indexed="8"/>
      </top>
      <bottom style="thin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8"/>
      </top>
      <bottom style="thin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8"/>
      </top>
      <bottom/>
      <diagonal/>
    </border>
    <border>
      <left style="thin">
        <color indexed="23"/>
      </left>
      <right style="thin">
        <color indexed="8"/>
      </right>
      <top style="thin">
        <color indexed="8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22"/>
      </bottom>
      <diagonal/>
    </border>
    <border>
      <left/>
      <right/>
      <top style="thin">
        <color indexed="8"/>
      </top>
      <bottom style="thin">
        <color indexed="22"/>
      </bottom>
      <diagonal/>
    </border>
    <border>
      <left/>
      <right style="thin">
        <color indexed="22"/>
      </right>
      <top style="thin">
        <color indexed="8"/>
      </top>
      <bottom style="thin">
        <color indexed="22"/>
      </bottom>
      <diagonal/>
    </border>
    <border>
      <left/>
      <right style="thin">
        <color indexed="8"/>
      </right>
      <top/>
      <bottom style="thin">
        <color indexed="22"/>
      </bottom>
      <diagonal/>
    </border>
    <border>
      <left style="thin">
        <color indexed="63"/>
      </left>
      <right style="thin">
        <color indexed="63"/>
      </right>
      <top/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3"/>
      </right>
      <top style="thin">
        <color indexed="55"/>
      </top>
      <bottom style="thin">
        <color indexed="55"/>
      </bottom>
      <diagonal/>
    </border>
  </borders>
  <cellStyleXfs count="5">
    <xf numFmtId="0" fontId="0" fillId="0" borderId="0"/>
    <xf numFmtId="0" fontId="15" fillId="0" borderId="0"/>
    <xf numFmtId="0" fontId="15" fillId="0" borderId="0"/>
    <xf numFmtId="0" fontId="2" fillId="0" borderId="0"/>
    <xf numFmtId="0" fontId="1" fillId="0" borderId="0"/>
  </cellStyleXfs>
  <cellXfs count="110">
    <xf numFmtId="0" fontId="0" fillId="0" borderId="0" xfId="0"/>
    <xf numFmtId="0" fontId="0" fillId="2" borderId="0" xfId="0" applyFont="1" applyFill="1" applyAlignment="1"/>
    <xf numFmtId="0" fontId="6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0" fillId="0" borderId="6" xfId="0" applyFont="1" applyBorder="1" applyAlignment="1"/>
    <xf numFmtId="0" fontId="0" fillId="4" borderId="6" xfId="0" applyFont="1" applyFill="1" applyBorder="1" applyAlignment="1">
      <alignment horizontal="center"/>
    </xf>
    <xf numFmtId="0" fontId="8" fillId="0" borderId="6" xfId="0" applyFont="1" applyBorder="1" applyAlignment="1"/>
    <xf numFmtId="0" fontId="0" fillId="2" borderId="6" xfId="0" applyFont="1" applyFill="1" applyBorder="1" applyAlignment="1"/>
    <xf numFmtId="0" fontId="0" fillId="2" borderId="6" xfId="0" applyFont="1" applyFill="1" applyBorder="1" applyAlignment="1">
      <alignment horizontal="center"/>
    </xf>
    <xf numFmtId="0" fontId="13" fillId="5" borderId="18" xfId="0" applyFont="1" applyFill="1" applyBorder="1" applyAlignment="1">
      <alignment horizontal="center" vertical="center"/>
    </xf>
    <xf numFmtId="2" fontId="13" fillId="5" borderId="18" xfId="0" applyNumberFormat="1" applyFont="1" applyFill="1" applyBorder="1" applyAlignment="1">
      <alignment horizontal="center" vertical="center"/>
    </xf>
    <xf numFmtId="4" fontId="13" fillId="5" borderId="20" xfId="0" applyNumberFormat="1" applyFont="1" applyFill="1" applyBorder="1" applyAlignment="1">
      <alignment horizontal="center" vertical="center"/>
    </xf>
    <xf numFmtId="0" fontId="13" fillId="5" borderId="18" xfId="0" applyFont="1" applyFill="1" applyBorder="1" applyAlignment="1">
      <alignment horizontal="center" vertical="center" wrapText="1"/>
    </xf>
    <xf numFmtId="0" fontId="13" fillId="5" borderId="19" xfId="0" applyFont="1" applyFill="1" applyBorder="1" applyAlignment="1">
      <alignment horizontal="left" vertical="center" wrapText="1"/>
    </xf>
    <xf numFmtId="0" fontId="12" fillId="5" borderId="19" xfId="0" applyFont="1" applyFill="1" applyBorder="1" applyAlignment="1">
      <alignment horizontal="left" vertical="center" wrapText="1"/>
    </xf>
    <xf numFmtId="4" fontId="13" fillId="5" borderId="18" xfId="0" applyNumberFormat="1" applyFont="1" applyFill="1" applyBorder="1" applyAlignment="1">
      <alignment horizontal="center" vertical="center" wrapText="1"/>
    </xf>
    <xf numFmtId="166" fontId="13" fillId="7" borderId="20" xfId="0" applyNumberFormat="1" applyFont="1" applyFill="1" applyBorder="1" applyAlignment="1">
      <alignment horizontal="center" vertical="center"/>
    </xf>
    <xf numFmtId="14" fontId="13" fillId="6" borderId="18" xfId="0" applyNumberFormat="1" applyFont="1" applyFill="1" applyBorder="1" applyAlignment="1">
      <alignment horizontal="center" vertical="center"/>
    </xf>
    <xf numFmtId="0" fontId="0" fillId="8" borderId="18" xfId="0" applyFont="1" applyFill="1" applyBorder="1" applyAlignment="1"/>
    <xf numFmtId="0" fontId="9" fillId="10" borderId="7" xfId="0" applyFont="1" applyFill="1" applyBorder="1" applyAlignment="1">
      <alignment horizontal="center" vertical="center" wrapText="1"/>
    </xf>
    <xf numFmtId="0" fontId="9" fillId="10" borderId="8" xfId="0" applyFont="1" applyFill="1" applyBorder="1" applyAlignment="1">
      <alignment horizontal="center" vertical="center" wrapText="1"/>
    </xf>
    <xf numFmtId="0" fontId="9" fillId="10" borderId="9" xfId="0" applyFont="1" applyFill="1" applyBorder="1" applyAlignment="1">
      <alignment horizontal="center" vertical="center" wrapText="1"/>
    </xf>
    <xf numFmtId="0" fontId="9" fillId="10" borderId="10" xfId="0" applyFont="1" applyFill="1" applyBorder="1" applyAlignment="1">
      <alignment horizontal="center" vertical="center" wrapText="1"/>
    </xf>
    <xf numFmtId="0" fontId="9" fillId="10" borderId="11" xfId="0" applyFont="1" applyFill="1" applyBorder="1" applyAlignment="1">
      <alignment horizontal="center" vertical="center" wrapText="1"/>
    </xf>
    <xf numFmtId="0" fontId="9" fillId="11" borderId="11" xfId="0" applyFont="1" applyFill="1" applyBorder="1" applyAlignment="1">
      <alignment horizontal="center" vertical="center" wrapText="1"/>
    </xf>
    <xf numFmtId="0" fontId="9" fillId="10" borderId="12" xfId="0" applyFont="1" applyFill="1" applyBorder="1" applyAlignment="1">
      <alignment horizontal="center" vertical="center"/>
    </xf>
    <xf numFmtId="0" fontId="9" fillId="10" borderId="1" xfId="0" applyFont="1" applyFill="1" applyBorder="1" applyAlignment="1">
      <alignment horizontal="center" vertical="center"/>
    </xf>
    <xf numFmtId="0" fontId="10" fillId="8" borderId="18" xfId="0" applyFont="1" applyFill="1" applyBorder="1" applyAlignment="1">
      <alignment horizontal="center" vertical="center"/>
    </xf>
    <xf numFmtId="0" fontId="10" fillId="6" borderId="14" xfId="0" applyFont="1" applyFill="1" applyBorder="1" applyAlignment="1">
      <alignment horizontal="center" vertical="center"/>
    </xf>
    <xf numFmtId="0" fontId="10" fillId="8" borderId="17" xfId="0" applyFont="1" applyFill="1" applyBorder="1" applyAlignment="1">
      <alignment horizontal="center" vertical="center"/>
    </xf>
    <xf numFmtId="0" fontId="10" fillId="6" borderId="15" xfId="0" applyFont="1" applyFill="1" applyBorder="1" applyAlignment="1">
      <alignment horizontal="center" vertical="center"/>
    </xf>
    <xf numFmtId="164" fontId="10" fillId="6" borderId="18" xfId="0" applyNumberFormat="1" applyFont="1" applyFill="1" applyBorder="1" applyAlignment="1">
      <alignment horizontal="center" vertical="center"/>
    </xf>
    <xf numFmtId="164" fontId="10" fillId="8" borderId="18" xfId="0" applyNumberFormat="1" applyFont="1" applyFill="1" applyBorder="1" applyAlignment="1">
      <alignment horizontal="center" vertical="center"/>
    </xf>
    <xf numFmtId="165" fontId="10" fillId="8" borderId="18" xfId="0" applyNumberFormat="1" applyFont="1" applyFill="1" applyBorder="1" applyAlignment="1">
      <alignment horizontal="center" vertical="center"/>
    </xf>
    <xf numFmtId="164" fontId="10" fillId="8" borderId="18" xfId="0" applyNumberFormat="1" applyFont="1" applyFill="1" applyBorder="1" applyAlignment="1">
      <alignment vertical="center"/>
    </xf>
    <xf numFmtId="0" fontId="10" fillId="6" borderId="16" xfId="0" applyFont="1" applyFill="1" applyBorder="1" applyAlignment="1">
      <alignment vertical="center"/>
    </xf>
    <xf numFmtId="164" fontId="10" fillId="8" borderId="21" xfId="0" applyNumberFormat="1" applyFont="1" applyFill="1" applyBorder="1" applyAlignment="1">
      <alignment horizontal="center" vertical="center"/>
    </xf>
    <xf numFmtId="0" fontId="10" fillId="6" borderId="18" xfId="0" applyFont="1" applyFill="1" applyBorder="1" applyAlignment="1">
      <alignment horizontal="center" vertical="center"/>
    </xf>
    <xf numFmtId="0" fontId="10" fillId="6" borderId="19" xfId="0" applyFont="1" applyFill="1" applyBorder="1" applyAlignment="1">
      <alignment vertical="center"/>
    </xf>
    <xf numFmtId="164" fontId="16" fillId="8" borderId="18" xfId="0" applyNumberFormat="1" applyFont="1" applyFill="1" applyBorder="1" applyAlignment="1"/>
    <xf numFmtId="0" fontId="14" fillId="5" borderId="19" xfId="0" applyFont="1" applyFill="1" applyBorder="1" applyAlignment="1">
      <alignment vertical="center" wrapText="1"/>
    </xf>
    <xf numFmtId="0" fontId="14" fillId="5" borderId="18" xfId="0" applyFont="1" applyFill="1" applyBorder="1" applyAlignment="1">
      <alignment horizontal="center" vertical="center" wrapText="1"/>
    </xf>
    <xf numFmtId="0" fontId="5" fillId="9" borderId="1" xfId="0" applyFont="1" applyFill="1" applyBorder="1" applyAlignment="1">
      <alignment horizontal="center" vertical="center" wrapText="1"/>
    </xf>
    <xf numFmtId="0" fontId="13" fillId="6" borderId="18" xfId="0" applyNumberFormat="1" applyFont="1" applyFill="1" applyBorder="1" applyAlignment="1">
      <alignment horizontal="center" vertical="center"/>
    </xf>
    <xf numFmtId="0" fontId="13" fillId="6" borderId="18" xfId="0" applyFont="1" applyFill="1" applyBorder="1" applyAlignment="1">
      <alignment horizontal="center" vertical="center"/>
    </xf>
    <xf numFmtId="0" fontId="13" fillId="5" borderId="18" xfId="0" applyFont="1" applyFill="1" applyBorder="1" applyAlignment="1">
      <alignment horizontal="left" vertical="center" wrapText="1"/>
    </xf>
    <xf numFmtId="0" fontId="12" fillId="5" borderId="19" xfId="0" applyFont="1" applyFill="1" applyBorder="1" applyAlignment="1">
      <alignment vertical="center" wrapText="1"/>
    </xf>
    <xf numFmtId="0" fontId="12" fillId="6" borderId="18" xfId="0" applyFont="1" applyFill="1" applyBorder="1" applyAlignment="1">
      <alignment vertical="center"/>
    </xf>
    <xf numFmtId="0" fontId="10" fillId="0" borderId="13" xfId="0" applyFont="1" applyFill="1" applyBorder="1" applyAlignment="1">
      <alignment horizontal="center" vertical="center"/>
    </xf>
    <xf numFmtId="166" fontId="13" fillId="0" borderId="20" xfId="0" applyNumberFormat="1" applyFont="1" applyFill="1" applyBorder="1" applyAlignment="1">
      <alignment horizontal="center" vertical="center"/>
    </xf>
    <xf numFmtId="14" fontId="13" fillId="0" borderId="18" xfId="0" applyNumberFormat="1" applyFont="1" applyFill="1" applyBorder="1" applyAlignment="1">
      <alignment horizontal="center" vertical="center"/>
    </xf>
    <xf numFmtId="0" fontId="10" fillId="0" borderId="18" xfId="0" applyFont="1" applyFill="1" applyBorder="1" applyAlignment="1">
      <alignment horizontal="center" vertical="center"/>
    </xf>
    <xf numFmtId="4" fontId="13" fillId="0" borderId="20" xfId="0" applyNumberFormat="1" applyFont="1" applyFill="1" applyBorder="1" applyAlignment="1">
      <alignment horizontal="center" vertical="center"/>
    </xf>
    <xf numFmtId="0" fontId="13" fillId="0" borderId="18" xfId="0" applyFont="1" applyFill="1" applyBorder="1" applyAlignment="1">
      <alignment horizontal="center" vertical="center" wrapText="1"/>
    </xf>
    <xf numFmtId="0" fontId="13" fillId="0" borderId="18" xfId="0" applyFont="1" applyFill="1" applyBorder="1" applyAlignment="1">
      <alignment horizontal="center" vertical="center"/>
    </xf>
    <xf numFmtId="2" fontId="13" fillId="0" borderId="18" xfId="0" applyNumberFormat="1" applyFont="1" applyFill="1" applyBorder="1" applyAlignment="1">
      <alignment horizontal="center" vertical="center"/>
    </xf>
    <xf numFmtId="0" fontId="10" fillId="12" borderId="13" xfId="0" applyFont="1" applyFill="1" applyBorder="1" applyAlignment="1">
      <alignment horizontal="center" vertical="center"/>
    </xf>
    <xf numFmtId="0" fontId="15" fillId="0" borderId="18" xfId="0" applyFont="1" applyBorder="1" applyAlignment="1">
      <alignment horizontal="center" vertical="center"/>
    </xf>
    <xf numFmtId="14" fontId="15" fillId="0" borderId="18" xfId="0" applyNumberFormat="1" applyFont="1" applyBorder="1" applyAlignment="1">
      <alignment horizontal="center" vertical="center"/>
    </xf>
    <xf numFmtId="0" fontId="13" fillId="13" borderId="19" xfId="0" applyFont="1" applyFill="1" applyBorder="1" applyAlignment="1">
      <alignment vertical="center" wrapText="1"/>
    </xf>
    <xf numFmtId="0" fontId="17" fillId="0" borderId="18" xfId="3" applyFont="1" applyBorder="1" applyAlignment="1">
      <alignment horizontal="left" vertical="center" wrapText="1"/>
    </xf>
    <xf numFmtId="0" fontId="18" fillId="0" borderId="18" xfId="0" applyFont="1" applyBorder="1" applyAlignment="1">
      <alignment vertical="center" wrapText="1"/>
    </xf>
    <xf numFmtId="0" fontId="18" fillId="0" borderId="18" xfId="0" applyFont="1" applyBorder="1" applyAlignment="1">
      <alignment horizontal="left" vertical="center" wrapText="1"/>
    </xf>
    <xf numFmtId="0" fontId="17" fillId="0" borderId="18" xfId="0" applyFont="1" applyBorder="1" applyAlignment="1">
      <alignment horizontal="left" vertical="center" wrapText="1"/>
    </xf>
    <xf numFmtId="0" fontId="17" fillId="0" borderId="18" xfId="3" applyFont="1" applyBorder="1" applyAlignment="1">
      <alignment horizontal="center" vertical="center"/>
    </xf>
    <xf numFmtId="0" fontId="18" fillId="0" borderId="18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7" fillId="0" borderId="18" xfId="0" applyFont="1" applyBorder="1" applyAlignment="1">
      <alignment horizontal="center" vertical="center"/>
    </xf>
    <xf numFmtId="0" fontId="20" fillId="0" borderId="18" xfId="0" applyFont="1" applyBorder="1" applyAlignment="1">
      <alignment horizontal="center" vertical="center"/>
    </xf>
    <xf numFmtId="0" fontId="18" fillId="0" borderId="18" xfId="0" applyFont="1" applyBorder="1" applyAlignment="1">
      <alignment horizontal="center" vertical="center"/>
    </xf>
    <xf numFmtId="0" fontId="0" fillId="0" borderId="18" xfId="0" applyFont="1" applyBorder="1" applyAlignment="1">
      <alignment horizontal="center" vertical="center"/>
    </xf>
    <xf numFmtId="0" fontId="19" fillId="0" borderId="18" xfId="0" applyFont="1" applyBorder="1" applyAlignment="1">
      <alignment horizontal="center" vertical="center" wrapText="1"/>
    </xf>
    <xf numFmtId="0" fontId="19" fillId="0" borderId="18" xfId="0" applyFont="1" applyBorder="1" applyAlignment="1">
      <alignment horizontal="center" wrapText="1"/>
    </xf>
    <xf numFmtId="0" fontId="19" fillId="0" borderId="18" xfId="0" applyFont="1" applyBorder="1" applyAlignment="1">
      <alignment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14" fontId="0" fillId="0" borderId="18" xfId="0" applyNumberFormat="1" applyFont="1" applyBorder="1" applyAlignment="1">
      <alignment horizontal="center" vertical="center"/>
    </xf>
    <xf numFmtId="0" fontId="17" fillId="14" borderId="18" xfId="0" applyFont="1" applyFill="1" applyBorder="1" applyAlignment="1">
      <alignment horizontal="center" vertical="center" wrapText="1"/>
    </xf>
    <xf numFmtId="0" fontId="18" fillId="14" borderId="18" xfId="0" applyFont="1" applyFill="1" applyBorder="1" applyAlignment="1">
      <alignment horizontal="center" vertical="center" wrapText="1"/>
    </xf>
    <xf numFmtId="0" fontId="20" fillId="0" borderId="18" xfId="0" applyFont="1" applyBorder="1" applyAlignment="1">
      <alignment vertical="center" wrapText="1"/>
    </xf>
    <xf numFmtId="0" fontId="15" fillId="0" borderId="18" xfId="0" applyFont="1" applyFill="1" applyBorder="1" applyAlignment="1">
      <alignment vertical="center" wrapText="1"/>
    </xf>
    <xf numFmtId="0" fontId="0" fillId="0" borderId="18" xfId="0" applyFont="1" applyFill="1" applyBorder="1" applyAlignment="1">
      <alignment vertical="center" wrapText="1"/>
    </xf>
    <xf numFmtId="0" fontId="0" fillId="0" borderId="18" xfId="0" applyFont="1" applyBorder="1" applyAlignment="1">
      <alignment horizontal="left" vertical="center" wrapText="1"/>
    </xf>
    <xf numFmtId="0" fontId="17" fillId="0" borderId="18" xfId="1" applyFont="1" applyBorder="1" applyAlignment="1">
      <alignment horizontal="left" vertical="center" wrapText="1"/>
    </xf>
    <xf numFmtId="0" fontId="18" fillId="0" borderId="18" xfId="1" applyFont="1" applyBorder="1" applyAlignment="1">
      <alignment horizontal="center" vertical="center"/>
    </xf>
    <xf numFmtId="0" fontId="19" fillId="0" borderId="18" xfId="1" applyFont="1" applyBorder="1" applyAlignment="1">
      <alignment vertical="center" wrapText="1"/>
    </xf>
    <xf numFmtId="0" fontId="18" fillId="0" borderId="18" xfId="1" applyFont="1" applyBorder="1" applyAlignment="1">
      <alignment vertical="center" wrapText="1"/>
    </xf>
    <xf numFmtId="14" fontId="18" fillId="0" borderId="18" xfId="1" applyNumberFormat="1" applyFont="1" applyBorder="1" applyAlignment="1">
      <alignment horizontal="center" vertical="center"/>
    </xf>
    <xf numFmtId="0" fontId="17" fillId="0" borderId="0" xfId="0" applyFont="1" applyFill="1" applyAlignment="1">
      <alignment horizontal="left" vertical="center" wrapText="1"/>
    </xf>
    <xf numFmtId="0" fontId="18" fillId="0" borderId="18" xfId="4" applyFont="1" applyBorder="1" applyAlignment="1">
      <alignment horizontal="left" vertical="center" wrapText="1"/>
    </xf>
    <xf numFmtId="0" fontId="18" fillId="0" borderId="18" xfId="0" applyFont="1" applyBorder="1" applyAlignment="1">
      <alignment horizontal="left" wrapText="1"/>
    </xf>
    <xf numFmtId="0" fontId="0" fillId="0" borderId="18" xfId="0" applyFont="1" applyFill="1" applyBorder="1" applyAlignment="1">
      <alignment horizontal="left" wrapText="1"/>
    </xf>
    <xf numFmtId="0" fontId="18" fillId="0" borderId="18" xfId="0" applyFont="1" applyFill="1" applyBorder="1" applyAlignment="1">
      <alignment horizontal="left" vertical="center" wrapText="1"/>
    </xf>
    <xf numFmtId="0" fontId="18" fillId="0" borderId="18" xfId="4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18" fillId="0" borderId="18" xfId="4" applyFont="1" applyBorder="1" applyAlignment="1">
      <alignment horizontal="center" vertical="center"/>
    </xf>
    <xf numFmtId="0" fontId="19" fillId="0" borderId="18" xfId="4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wrapText="1"/>
    </xf>
    <xf numFmtId="0" fontId="18" fillId="0" borderId="18" xfId="0" applyFont="1" applyBorder="1" applyAlignment="1">
      <alignment horizontal="center" vertical="top" wrapText="1"/>
    </xf>
    <xf numFmtId="0" fontId="0" fillId="0" borderId="0" xfId="0" applyFont="1" applyAlignment="1">
      <alignment horizontal="center" vertical="center"/>
    </xf>
    <xf numFmtId="0" fontId="18" fillId="0" borderId="18" xfId="1" applyFont="1" applyBorder="1" applyAlignment="1">
      <alignment horizontal="center" vertical="center" wrapText="1"/>
    </xf>
    <xf numFmtId="14" fontId="18" fillId="0" borderId="18" xfId="4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0" fontId="4" fillId="9" borderId="1" xfId="0" applyFont="1" applyFill="1" applyBorder="1" applyAlignment="1">
      <alignment horizontal="center" vertical="center"/>
    </xf>
    <xf numFmtId="0" fontId="5" fillId="9" borderId="2" xfId="0" applyFont="1" applyFill="1" applyBorder="1" applyAlignment="1">
      <alignment horizontal="center" vertical="center" wrapText="1"/>
    </xf>
    <xf numFmtId="0" fontId="5" fillId="9" borderId="1" xfId="0" applyFont="1" applyFill="1" applyBorder="1" applyAlignment="1">
      <alignment horizontal="center" vertical="center" wrapText="1"/>
    </xf>
    <xf numFmtId="0" fontId="5" fillId="9" borderId="1" xfId="0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 wrapText="1"/>
    </xf>
    <xf numFmtId="0" fontId="5" fillId="9" borderId="4" xfId="0" applyFont="1" applyFill="1" applyBorder="1" applyAlignment="1">
      <alignment horizontal="center" vertical="center" wrapText="1"/>
    </xf>
    <xf numFmtId="0" fontId="5" fillId="9" borderId="5" xfId="0" applyFont="1" applyFill="1" applyBorder="1" applyAlignment="1">
      <alignment horizontal="center" vertical="center" wrapText="1"/>
    </xf>
  </cellXfs>
  <cellStyles count="5">
    <cellStyle name="Normal" xfId="0" builtinId="0"/>
    <cellStyle name="Normal 3" xfId="1"/>
    <cellStyle name="Normal 3 2" xfId="2"/>
    <cellStyle name="Normal 4" xfId="4"/>
    <cellStyle name="Normal 5" xfId="3"/>
  </cellStyles>
  <dxfs count="34">
    <dxf>
      <font>
        <b val="0"/>
        <condense val="0"/>
        <extend val="0"/>
        <color indexed="10"/>
      </font>
      <fill>
        <patternFill patternType="solid">
          <fgColor indexed="31"/>
          <bgColor indexed="22"/>
        </patternFill>
      </fill>
      <border>
        <left/>
        <right/>
        <top/>
        <bottom/>
      </border>
    </dxf>
    <dxf>
      <font>
        <b val="0"/>
        <condense val="0"/>
        <extend val="0"/>
        <color indexed="10"/>
      </font>
      <fill>
        <patternFill patternType="solid">
          <fgColor indexed="31"/>
          <bgColor indexed="22"/>
        </patternFill>
      </fill>
      <border>
        <left/>
        <right/>
        <top/>
        <bottom/>
      </border>
    </dxf>
    <dxf>
      <font>
        <b val="0"/>
        <condense val="0"/>
        <extend val="0"/>
        <color indexed="10"/>
      </font>
      <fill>
        <patternFill patternType="solid">
          <fgColor indexed="31"/>
          <bgColor indexed="22"/>
        </patternFill>
      </fill>
      <border>
        <left/>
        <right/>
        <top/>
        <bottom/>
      </border>
    </dxf>
    <dxf>
      <font>
        <b val="0"/>
        <condense val="0"/>
        <extend val="0"/>
        <color indexed="10"/>
      </font>
      <fill>
        <patternFill patternType="solid">
          <fgColor indexed="31"/>
          <bgColor indexed="22"/>
        </patternFill>
      </fill>
      <border>
        <left/>
        <right/>
        <top/>
        <bottom/>
      </border>
    </dxf>
    <dxf>
      <font>
        <b val="0"/>
        <condense val="0"/>
        <extend val="0"/>
        <color indexed="10"/>
      </font>
      <fill>
        <patternFill patternType="solid">
          <fgColor indexed="31"/>
          <bgColor indexed="22"/>
        </patternFill>
      </fill>
      <border>
        <left/>
        <right/>
        <top/>
        <bottom/>
      </border>
    </dxf>
    <dxf>
      <font>
        <b val="0"/>
        <condense val="0"/>
        <extend val="0"/>
        <color indexed="10"/>
      </font>
      <fill>
        <patternFill patternType="solid">
          <fgColor indexed="31"/>
          <bgColor indexed="22"/>
        </patternFill>
      </fill>
      <border>
        <left/>
        <right/>
        <top/>
        <bottom/>
      </border>
    </dxf>
    <dxf>
      <font>
        <b val="0"/>
        <condense val="0"/>
        <extend val="0"/>
        <color indexed="10"/>
      </font>
      <fill>
        <patternFill patternType="solid">
          <fgColor indexed="31"/>
          <bgColor indexed="22"/>
        </patternFill>
      </fill>
      <border>
        <left/>
        <right/>
        <top/>
        <bottom/>
      </border>
    </dxf>
    <dxf>
      <font>
        <b val="0"/>
        <condense val="0"/>
        <extend val="0"/>
        <color indexed="10"/>
      </font>
      <fill>
        <patternFill patternType="solid">
          <fgColor indexed="31"/>
          <bgColor indexed="22"/>
        </patternFill>
      </fill>
      <border>
        <left/>
        <right/>
        <top/>
        <bottom/>
      </border>
    </dxf>
    <dxf>
      <font>
        <b val="0"/>
        <condense val="0"/>
        <extend val="0"/>
        <color indexed="10"/>
      </font>
      <fill>
        <patternFill patternType="solid">
          <fgColor indexed="31"/>
          <bgColor indexed="22"/>
        </patternFill>
      </fill>
      <border>
        <left/>
        <right/>
        <top/>
        <bottom/>
      </border>
    </dxf>
    <dxf>
      <font>
        <b val="0"/>
        <condense val="0"/>
        <extend val="0"/>
        <color indexed="10"/>
      </font>
      <fill>
        <patternFill patternType="solid">
          <fgColor indexed="31"/>
          <bgColor indexed="22"/>
        </patternFill>
      </fill>
      <border>
        <left/>
        <right/>
        <top/>
        <bottom/>
      </border>
    </dxf>
    <dxf>
      <font>
        <b val="0"/>
        <condense val="0"/>
        <extend val="0"/>
        <color indexed="10"/>
      </font>
      <fill>
        <patternFill patternType="solid">
          <fgColor indexed="31"/>
          <bgColor indexed="22"/>
        </patternFill>
      </fill>
      <border>
        <left/>
        <right/>
        <top/>
        <bottom/>
      </border>
    </dxf>
    <dxf>
      <font>
        <b val="0"/>
        <condense val="0"/>
        <extend val="0"/>
        <color indexed="10"/>
      </font>
      <fill>
        <patternFill patternType="solid">
          <fgColor indexed="31"/>
          <bgColor indexed="22"/>
        </patternFill>
      </fill>
      <border>
        <left/>
        <right/>
        <top/>
        <bottom/>
      </border>
    </dxf>
    <dxf>
      <font>
        <b val="0"/>
        <condense val="0"/>
        <extend val="0"/>
        <color indexed="10"/>
      </font>
      <fill>
        <patternFill patternType="solid">
          <fgColor indexed="31"/>
          <bgColor indexed="22"/>
        </patternFill>
      </fill>
      <border>
        <left/>
        <right/>
        <top/>
        <bottom/>
      </border>
    </dxf>
    <dxf>
      <font>
        <b val="0"/>
        <condense val="0"/>
        <extend val="0"/>
        <color indexed="10"/>
      </font>
      <fill>
        <patternFill patternType="solid">
          <fgColor indexed="31"/>
          <bgColor indexed="22"/>
        </patternFill>
      </fill>
      <border>
        <left/>
        <right/>
        <top/>
        <bottom/>
      </border>
    </dxf>
    <dxf>
      <font>
        <b val="0"/>
        <condense val="0"/>
        <extend val="0"/>
        <color indexed="10"/>
      </font>
      <fill>
        <patternFill patternType="solid">
          <fgColor indexed="31"/>
          <bgColor indexed="22"/>
        </patternFill>
      </fill>
      <border>
        <left/>
        <right/>
        <top/>
        <bottom/>
      </border>
    </dxf>
    <dxf>
      <font>
        <b val="0"/>
        <condense val="0"/>
        <extend val="0"/>
        <color indexed="10"/>
      </font>
      <fill>
        <patternFill patternType="solid">
          <fgColor indexed="31"/>
          <bgColor indexed="22"/>
        </patternFill>
      </fill>
      <border>
        <left/>
        <right/>
        <top/>
        <bottom/>
      </border>
    </dxf>
    <dxf>
      <font>
        <b val="0"/>
        <condense val="0"/>
        <extend val="0"/>
        <color indexed="10"/>
      </font>
      <fill>
        <patternFill patternType="solid">
          <fgColor indexed="31"/>
          <bgColor indexed="22"/>
        </patternFill>
      </fill>
      <border>
        <left/>
        <right/>
        <top/>
        <bottom/>
      </border>
    </dxf>
    <dxf>
      <font>
        <b val="0"/>
        <condense val="0"/>
        <extend val="0"/>
        <color indexed="10"/>
      </font>
      <fill>
        <patternFill patternType="solid">
          <fgColor indexed="31"/>
          <bgColor indexed="22"/>
        </patternFill>
      </fill>
      <border>
        <left/>
        <right/>
        <top/>
        <bottom/>
      </border>
    </dxf>
    <dxf>
      <font>
        <b val="0"/>
        <condense val="0"/>
        <extend val="0"/>
        <color indexed="10"/>
      </font>
      <fill>
        <patternFill patternType="solid">
          <fgColor indexed="31"/>
          <bgColor indexed="22"/>
        </patternFill>
      </fill>
      <border>
        <left/>
        <right/>
        <top/>
        <bottom/>
      </border>
    </dxf>
    <dxf>
      <font>
        <b val="0"/>
        <condense val="0"/>
        <extend val="0"/>
        <color indexed="10"/>
      </font>
      <fill>
        <patternFill patternType="solid">
          <fgColor indexed="31"/>
          <bgColor indexed="22"/>
        </patternFill>
      </fill>
      <border>
        <left/>
        <right/>
        <top/>
        <bottom/>
      </border>
    </dxf>
    <dxf>
      <font>
        <b val="0"/>
        <condense val="0"/>
        <extend val="0"/>
        <color indexed="10"/>
      </font>
      <fill>
        <patternFill patternType="solid">
          <fgColor indexed="31"/>
          <bgColor indexed="22"/>
        </patternFill>
      </fill>
      <border>
        <left/>
        <right/>
        <top/>
        <bottom/>
      </border>
    </dxf>
    <dxf>
      <font>
        <b val="0"/>
        <condense val="0"/>
        <extend val="0"/>
        <color indexed="10"/>
      </font>
      <fill>
        <patternFill patternType="solid">
          <fgColor indexed="31"/>
          <bgColor indexed="22"/>
        </patternFill>
      </fill>
      <border>
        <left/>
        <right/>
        <top/>
        <bottom/>
      </border>
    </dxf>
    <dxf>
      <font>
        <b val="0"/>
        <condense val="0"/>
        <extend val="0"/>
        <color indexed="10"/>
      </font>
      <fill>
        <patternFill patternType="solid">
          <fgColor indexed="31"/>
          <bgColor indexed="22"/>
        </patternFill>
      </fill>
      <border>
        <left/>
        <right/>
        <top/>
        <bottom/>
      </border>
    </dxf>
    <dxf>
      <font>
        <b val="0"/>
        <condense val="0"/>
        <extend val="0"/>
        <color indexed="10"/>
      </font>
      <fill>
        <patternFill patternType="solid">
          <fgColor indexed="31"/>
          <bgColor indexed="22"/>
        </patternFill>
      </fill>
      <border>
        <left/>
        <right/>
        <top/>
        <bottom/>
      </border>
    </dxf>
    <dxf>
      <font>
        <b val="0"/>
        <condense val="0"/>
        <extend val="0"/>
        <color indexed="10"/>
      </font>
      <fill>
        <patternFill patternType="solid">
          <fgColor indexed="31"/>
          <bgColor indexed="22"/>
        </patternFill>
      </fill>
      <border>
        <left/>
        <right/>
        <top/>
        <bottom/>
      </border>
    </dxf>
    <dxf>
      <font>
        <b val="0"/>
        <condense val="0"/>
        <extend val="0"/>
        <color indexed="10"/>
      </font>
      <fill>
        <patternFill patternType="solid">
          <fgColor indexed="31"/>
          <bgColor indexed="22"/>
        </patternFill>
      </fill>
      <border>
        <left/>
        <right/>
        <top/>
        <bottom/>
      </border>
    </dxf>
    <dxf>
      <font>
        <b val="0"/>
        <condense val="0"/>
        <extend val="0"/>
        <color indexed="10"/>
      </font>
      <fill>
        <patternFill patternType="solid">
          <fgColor indexed="31"/>
          <bgColor indexed="22"/>
        </patternFill>
      </fill>
      <border>
        <left/>
        <right/>
        <top/>
        <bottom/>
      </border>
    </dxf>
    <dxf>
      <font>
        <b val="0"/>
        <condense val="0"/>
        <extend val="0"/>
        <color indexed="10"/>
      </font>
      <fill>
        <patternFill patternType="solid">
          <fgColor indexed="31"/>
          <bgColor indexed="22"/>
        </patternFill>
      </fill>
      <border>
        <left/>
        <right/>
        <top/>
        <bottom/>
      </border>
    </dxf>
    <dxf>
      <font>
        <b val="0"/>
        <condense val="0"/>
        <extend val="0"/>
        <color indexed="10"/>
      </font>
      <fill>
        <patternFill patternType="solid">
          <fgColor indexed="31"/>
          <bgColor indexed="22"/>
        </patternFill>
      </fill>
      <border>
        <left/>
        <right/>
        <top/>
        <bottom/>
      </border>
    </dxf>
    <dxf>
      <font>
        <b val="0"/>
        <condense val="0"/>
        <extend val="0"/>
        <color indexed="10"/>
      </font>
      <fill>
        <patternFill patternType="solid">
          <fgColor indexed="31"/>
          <bgColor indexed="22"/>
        </patternFill>
      </fill>
      <border>
        <left/>
        <right/>
        <top/>
        <bottom/>
      </border>
    </dxf>
    <dxf>
      <font>
        <b val="0"/>
        <condense val="0"/>
        <extend val="0"/>
        <color indexed="10"/>
      </font>
      <fill>
        <patternFill patternType="solid">
          <fgColor indexed="31"/>
          <bgColor indexed="22"/>
        </patternFill>
      </fill>
      <border>
        <left/>
        <right/>
        <top/>
        <bottom/>
      </border>
    </dxf>
    <dxf>
      <font>
        <b val="0"/>
        <condense val="0"/>
        <extend val="0"/>
        <color indexed="10"/>
      </font>
      <fill>
        <patternFill patternType="solid">
          <fgColor indexed="31"/>
          <bgColor indexed="22"/>
        </patternFill>
      </fill>
      <border>
        <left/>
        <right/>
        <top/>
        <bottom/>
      </border>
    </dxf>
    <dxf>
      <font>
        <b val="0"/>
        <condense val="0"/>
        <extend val="0"/>
        <color indexed="10"/>
      </font>
      <fill>
        <patternFill patternType="solid">
          <fgColor indexed="31"/>
          <bgColor indexed="22"/>
        </patternFill>
      </fill>
      <border>
        <left/>
        <right/>
        <top/>
        <bottom/>
      </border>
    </dxf>
    <dxf>
      <font>
        <b val="0"/>
        <condense val="0"/>
        <extend val="0"/>
        <color indexed="10"/>
      </font>
      <fill>
        <patternFill patternType="solid">
          <fgColor indexed="31"/>
          <bgColor indexed="22"/>
        </patternFill>
      </fill>
      <border>
        <left/>
        <right/>
        <top/>
        <bottom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13739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val>
            <c:numRef>
              <c:f>'Mapa - Passagens e Diárias'!$M$94:$M$96</c:f>
              <c:numCache>
                <c:formatCode>m/d/yyyy</c:formatCode>
                <c:ptCount val="3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684544"/>
        <c:axId val="34941760"/>
      </c:barChart>
      <c:catAx>
        <c:axId val="40684544"/>
        <c:scaling>
          <c:orientation val="minMax"/>
        </c:scaling>
        <c:delete val="0"/>
        <c:axPos val="b"/>
        <c:majorTickMark val="out"/>
        <c:minorTickMark val="none"/>
        <c:tickLblPos val="nextTo"/>
        <c:crossAx val="34941760"/>
        <c:crosses val="autoZero"/>
        <c:auto val="1"/>
        <c:lblAlgn val="ctr"/>
        <c:lblOffset val="100"/>
        <c:noMultiLvlLbl val="0"/>
      </c:catAx>
      <c:valAx>
        <c:axId val="34941760"/>
        <c:scaling>
          <c:orientation val="minMax"/>
        </c:scaling>
        <c:delete val="0"/>
        <c:axPos val="l"/>
        <c:majorGridlines/>
        <c:numFmt formatCode="m/d/yyyy" sourceLinked="1"/>
        <c:majorTickMark val="out"/>
        <c:minorTickMark val="none"/>
        <c:tickLblPos val="nextTo"/>
        <c:crossAx val="4068454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82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652774" cy="6017012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347252</xdr:colOff>
      <xdr:row>0</xdr:row>
      <xdr:rowOff>159203</xdr:rowOff>
    </xdr:from>
    <xdr:to>
      <xdr:col>23</xdr:col>
      <xdr:colOff>1016453</xdr:colOff>
      <xdr:row>0</xdr:row>
      <xdr:rowOff>1796142</xdr:rowOff>
    </xdr:to>
    <xdr:pic>
      <xdr:nvPicPr>
        <xdr:cNvPr id="1026" name="image1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24431" y="159203"/>
          <a:ext cx="4438379" cy="1636939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6</xdr:col>
      <xdr:colOff>28575</xdr:colOff>
      <xdr:row>51</xdr:row>
      <xdr:rowOff>0</xdr:rowOff>
    </xdr:to>
    <xdr:sp macro="" textlink="">
      <xdr:nvSpPr>
        <xdr:cNvPr id="1027" name="Rectangle 5" hidden="1"/>
        <xdr:cNvSpPr>
          <a:spLocks noChangeArrowheads="1"/>
        </xdr:cNvSpPr>
      </xdr:nvSpPr>
      <xdr:spPr bwMode="auto">
        <a:xfrm>
          <a:off x="0" y="0"/>
          <a:ext cx="9734550" cy="24818340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135"/>
  <sheetViews>
    <sheetView showGridLines="0" tabSelected="1" topLeftCell="G28" zoomScale="75" zoomScaleNormal="75" workbookViewId="0">
      <selection activeCell="V6" sqref="V6"/>
    </sheetView>
  </sheetViews>
  <sheetFormatPr defaultColWidth="14.42578125" defaultRowHeight="15.75" customHeight="1"/>
  <cols>
    <col min="1" max="2" width="16.7109375" style="1" customWidth="1"/>
    <col min="3" max="3" width="58.5703125" style="1" bestFit="1" customWidth="1"/>
    <col min="4" max="4" width="14.42578125" style="1"/>
    <col min="5" max="5" width="41.7109375" style="1" customWidth="1"/>
    <col min="6" max="6" width="50.85546875" style="1" customWidth="1"/>
    <col min="7" max="7" width="14.28515625" style="1" customWidth="1"/>
    <col min="8" max="8" width="9.7109375" style="1" customWidth="1"/>
    <col min="9" max="9" width="17.7109375" style="1" customWidth="1"/>
    <col min="10" max="10" width="9.7109375" style="1" customWidth="1"/>
    <col min="11" max="11" width="72" style="1" customWidth="1"/>
    <col min="12" max="12" width="17" style="1" customWidth="1"/>
    <col min="13" max="13" width="14.140625" style="1" customWidth="1"/>
    <col min="14" max="14" width="20.42578125" style="1" customWidth="1"/>
    <col min="15" max="15" width="18.42578125" style="1" customWidth="1"/>
    <col min="16" max="16" width="13" style="1" customWidth="1"/>
    <col min="17" max="17" width="14.42578125" style="1"/>
    <col min="18" max="18" width="16.28515625" style="1" customWidth="1"/>
    <col min="19" max="19" width="15.28515625" style="1" customWidth="1"/>
    <col min="20" max="21" width="14.42578125" style="1"/>
    <col min="22" max="22" width="14.28515625" style="1" customWidth="1"/>
    <col min="23" max="23" width="21.42578125" style="1" customWidth="1"/>
    <col min="24" max="24" width="35" style="1" customWidth="1"/>
    <col min="25" max="26" width="14.42578125" style="1"/>
    <col min="27" max="30" width="0" style="1" hidden="1" customWidth="1"/>
    <col min="31" max="16384" width="14.42578125" style="1"/>
  </cols>
  <sheetData>
    <row r="1" spans="1:30" ht="159.75" customHeight="1">
      <c r="A1" s="102"/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  <c r="U1" s="102"/>
      <c r="V1" s="102"/>
      <c r="W1" s="102"/>
      <c r="X1" s="102"/>
    </row>
    <row r="2" spans="1:30" ht="38.25" customHeight="1">
      <c r="A2" s="103" t="s">
        <v>110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3"/>
      <c r="U2" s="103"/>
      <c r="V2" s="103"/>
      <c r="W2" s="103"/>
      <c r="X2" s="103"/>
    </row>
    <row r="3" spans="1:30" ht="24" customHeight="1">
      <c r="A3" s="104" t="s">
        <v>0</v>
      </c>
      <c r="B3" s="104"/>
      <c r="C3" s="105" t="s">
        <v>1</v>
      </c>
      <c r="D3" s="105"/>
      <c r="E3" s="105"/>
      <c r="F3" s="105" t="s">
        <v>2</v>
      </c>
      <c r="G3" s="105"/>
      <c r="H3" s="105"/>
      <c r="I3" s="105"/>
      <c r="J3" s="105"/>
      <c r="K3" s="105"/>
      <c r="L3" s="105"/>
      <c r="M3" s="105"/>
      <c r="N3" s="105" t="s">
        <v>3</v>
      </c>
      <c r="O3" s="105"/>
      <c r="P3" s="105"/>
      <c r="Q3" s="105" t="s">
        <v>4</v>
      </c>
      <c r="R3" s="105"/>
      <c r="S3" s="105"/>
      <c r="T3" s="105"/>
      <c r="U3" s="105"/>
      <c r="V3" s="105"/>
      <c r="W3" s="106" t="s">
        <v>5</v>
      </c>
      <c r="X3" s="106" t="s">
        <v>6</v>
      </c>
    </row>
    <row r="4" spans="1:30" ht="23.25" customHeight="1">
      <c r="A4" s="107" t="s">
        <v>7</v>
      </c>
      <c r="B4" s="108" t="s">
        <v>8</v>
      </c>
      <c r="C4" s="109" t="s">
        <v>9</v>
      </c>
      <c r="D4" s="105" t="s">
        <v>10</v>
      </c>
      <c r="E4" s="105" t="s">
        <v>11</v>
      </c>
      <c r="F4" s="105" t="s">
        <v>12</v>
      </c>
      <c r="G4" s="105" t="s">
        <v>13</v>
      </c>
      <c r="H4" s="105" t="s">
        <v>14</v>
      </c>
      <c r="I4" s="105"/>
      <c r="J4" s="105" t="s">
        <v>15</v>
      </c>
      <c r="K4" s="105"/>
      <c r="L4" s="105" t="s">
        <v>16</v>
      </c>
      <c r="M4" s="105" t="s">
        <v>17</v>
      </c>
      <c r="N4" s="105" t="s">
        <v>18</v>
      </c>
      <c r="O4" s="105" t="s">
        <v>19</v>
      </c>
      <c r="P4" s="105" t="s">
        <v>20</v>
      </c>
      <c r="Q4" s="105" t="s">
        <v>21</v>
      </c>
      <c r="R4" s="105"/>
      <c r="S4" s="105" t="s">
        <v>22</v>
      </c>
      <c r="T4" s="105"/>
      <c r="U4" s="105" t="s">
        <v>23</v>
      </c>
      <c r="V4" s="105" t="s">
        <v>20</v>
      </c>
      <c r="W4" s="106"/>
      <c r="X4" s="106"/>
      <c r="AA4" s="2" t="s">
        <v>7</v>
      </c>
      <c r="AB4" s="2" t="s">
        <v>8</v>
      </c>
      <c r="AC4" s="2"/>
      <c r="AD4" s="3"/>
    </row>
    <row r="5" spans="1:30" ht="23.25" customHeight="1">
      <c r="A5" s="107"/>
      <c r="B5" s="108"/>
      <c r="C5" s="109"/>
      <c r="D5" s="105"/>
      <c r="E5" s="105"/>
      <c r="F5" s="105"/>
      <c r="G5" s="105"/>
      <c r="H5" s="42" t="s">
        <v>24</v>
      </c>
      <c r="I5" s="42" t="s">
        <v>25</v>
      </c>
      <c r="J5" s="42" t="s">
        <v>24</v>
      </c>
      <c r="K5" s="42" t="s">
        <v>26</v>
      </c>
      <c r="L5" s="105"/>
      <c r="M5" s="105"/>
      <c r="N5" s="105"/>
      <c r="O5" s="105"/>
      <c r="P5" s="105"/>
      <c r="Q5" s="42" t="s">
        <v>27</v>
      </c>
      <c r="R5" s="42" t="s">
        <v>28</v>
      </c>
      <c r="S5" s="42" t="s">
        <v>27</v>
      </c>
      <c r="T5" s="42" t="s">
        <v>28</v>
      </c>
      <c r="U5" s="105"/>
      <c r="V5" s="105"/>
      <c r="W5" s="105"/>
      <c r="X5" s="105"/>
      <c r="AA5" s="4" t="s">
        <v>29</v>
      </c>
      <c r="AB5" s="4" t="s">
        <v>30</v>
      </c>
      <c r="AC5" s="5"/>
      <c r="AD5" s="6"/>
    </row>
    <row r="6" spans="1:30" ht="24">
      <c r="A6" s="19" t="s">
        <v>31</v>
      </c>
      <c r="B6" s="20" t="s">
        <v>32</v>
      </c>
      <c r="C6" s="21" t="s">
        <v>33</v>
      </c>
      <c r="D6" s="22" t="s">
        <v>10</v>
      </c>
      <c r="E6" s="22" t="s">
        <v>34</v>
      </c>
      <c r="F6" s="22" t="s">
        <v>35</v>
      </c>
      <c r="G6" s="22" t="s">
        <v>36</v>
      </c>
      <c r="H6" s="23" t="s">
        <v>37</v>
      </c>
      <c r="I6" s="22" t="s">
        <v>38</v>
      </c>
      <c r="J6" s="22" t="s">
        <v>39</v>
      </c>
      <c r="K6" s="22" t="s">
        <v>40</v>
      </c>
      <c r="L6" s="23" t="s">
        <v>41</v>
      </c>
      <c r="M6" s="23" t="s">
        <v>42</v>
      </c>
      <c r="N6" s="23" t="s">
        <v>43</v>
      </c>
      <c r="O6" s="23" t="s">
        <v>44</v>
      </c>
      <c r="P6" s="23" t="s">
        <v>45</v>
      </c>
      <c r="Q6" s="22" t="s">
        <v>46</v>
      </c>
      <c r="R6" s="22" t="s">
        <v>47</v>
      </c>
      <c r="S6" s="22" t="s">
        <v>48</v>
      </c>
      <c r="T6" s="22" t="s">
        <v>49</v>
      </c>
      <c r="U6" s="24"/>
      <c r="V6" s="23" t="s">
        <v>50</v>
      </c>
      <c r="W6" s="25" t="s">
        <v>51</v>
      </c>
      <c r="X6" s="26"/>
      <c r="AA6" s="4" t="s">
        <v>52</v>
      </c>
      <c r="AB6" s="4" t="s">
        <v>29</v>
      </c>
      <c r="AC6" s="5"/>
      <c r="AD6" s="6"/>
    </row>
    <row r="7" spans="1:30" ht="15.75" customHeight="1">
      <c r="A7" s="27">
        <v>110400</v>
      </c>
      <c r="B7" s="27">
        <v>110401</v>
      </c>
      <c r="C7" s="59" t="s">
        <v>100</v>
      </c>
      <c r="D7" s="53" t="s">
        <v>97</v>
      </c>
      <c r="E7" s="53" t="s">
        <v>101</v>
      </c>
      <c r="F7" s="54" t="s">
        <v>94</v>
      </c>
      <c r="G7" s="28" t="s">
        <v>93</v>
      </c>
      <c r="H7" s="29" t="s">
        <v>53</v>
      </c>
      <c r="I7" s="30" t="s">
        <v>95</v>
      </c>
      <c r="J7" s="56" t="s">
        <v>102</v>
      </c>
      <c r="K7" s="49" t="s">
        <v>103</v>
      </c>
      <c r="L7" s="50">
        <v>43509</v>
      </c>
      <c r="M7" s="50">
        <v>43513</v>
      </c>
      <c r="N7" s="31"/>
      <c r="O7" s="31"/>
      <c r="P7" s="32">
        <f t="shared" ref="P7:P49" si="0">N7+O7</f>
        <v>0</v>
      </c>
      <c r="Q7" s="54">
        <v>4</v>
      </c>
      <c r="R7" s="55">
        <v>114.16</v>
      </c>
      <c r="S7" s="54">
        <v>1</v>
      </c>
      <c r="T7" s="54">
        <v>34.25</v>
      </c>
      <c r="U7" s="33">
        <f t="shared" ref="U7:U51" si="1">Q7+S7</f>
        <v>5</v>
      </c>
      <c r="V7" s="34">
        <f t="shared" ref="V7:V51" si="2">(Q7*R7)+(S7*T7)</f>
        <v>490.89</v>
      </c>
      <c r="W7" s="34">
        <f t="shared" ref="W7:W70" si="3">SUM(Q7*R7)+(S7*T7)</f>
        <v>490.89</v>
      </c>
      <c r="X7" s="35"/>
      <c r="AA7" s="4" t="s">
        <v>58</v>
      </c>
      <c r="AB7" s="4" t="s">
        <v>54</v>
      </c>
      <c r="AC7" s="5"/>
      <c r="AD7" s="7"/>
    </row>
    <row r="8" spans="1:30" ht="15.75" customHeight="1">
      <c r="A8" s="27">
        <v>110400</v>
      </c>
      <c r="B8" s="27">
        <v>110401</v>
      </c>
      <c r="C8" s="59" t="s">
        <v>104</v>
      </c>
      <c r="D8" s="53" t="s">
        <v>98</v>
      </c>
      <c r="E8" s="53" t="s">
        <v>92</v>
      </c>
      <c r="F8" s="54" t="s">
        <v>94</v>
      </c>
      <c r="G8" s="28" t="s">
        <v>93</v>
      </c>
      <c r="H8" s="29" t="s">
        <v>53</v>
      </c>
      <c r="I8" s="30" t="s">
        <v>95</v>
      </c>
      <c r="J8" s="56" t="s">
        <v>102</v>
      </c>
      <c r="K8" s="49" t="s">
        <v>103</v>
      </c>
      <c r="L8" s="50">
        <v>43509</v>
      </c>
      <c r="M8" s="50">
        <v>43513</v>
      </c>
      <c r="N8" s="31"/>
      <c r="O8" s="31"/>
      <c r="P8" s="32">
        <f t="shared" si="0"/>
        <v>0</v>
      </c>
      <c r="Q8" s="54">
        <v>4</v>
      </c>
      <c r="R8" s="55">
        <v>114.16</v>
      </c>
      <c r="S8" s="54">
        <v>1</v>
      </c>
      <c r="T8" s="54">
        <v>34.25</v>
      </c>
      <c r="U8" s="33">
        <f t="shared" ref="U8" si="4">Q8+S8</f>
        <v>5</v>
      </c>
      <c r="V8" s="34">
        <f t="shared" ref="V8" si="5">(Q8*R8)+(S8*T8)</f>
        <v>490.89</v>
      </c>
      <c r="W8" s="34">
        <f t="shared" si="3"/>
        <v>490.89</v>
      </c>
      <c r="X8" s="35"/>
      <c r="AA8" s="4"/>
      <c r="AB8" s="4"/>
      <c r="AC8" s="5"/>
      <c r="AD8" s="7"/>
    </row>
    <row r="9" spans="1:30" ht="15.75" customHeight="1">
      <c r="A9" s="27">
        <v>110400</v>
      </c>
      <c r="B9" s="27">
        <v>110401</v>
      </c>
      <c r="C9" s="59" t="s">
        <v>105</v>
      </c>
      <c r="D9" s="53" t="s">
        <v>99</v>
      </c>
      <c r="E9" s="53" t="s">
        <v>91</v>
      </c>
      <c r="F9" s="54" t="s">
        <v>94</v>
      </c>
      <c r="G9" s="28" t="s">
        <v>93</v>
      </c>
      <c r="H9" s="29" t="s">
        <v>53</v>
      </c>
      <c r="I9" s="30" t="s">
        <v>95</v>
      </c>
      <c r="J9" s="56" t="s">
        <v>102</v>
      </c>
      <c r="K9" s="49" t="s">
        <v>103</v>
      </c>
      <c r="L9" s="50">
        <v>43510</v>
      </c>
      <c r="M9" s="50">
        <v>43511</v>
      </c>
      <c r="N9" s="31"/>
      <c r="O9" s="31"/>
      <c r="P9" s="32">
        <f t="shared" si="0"/>
        <v>0</v>
      </c>
      <c r="Q9" s="54">
        <v>1</v>
      </c>
      <c r="R9" s="55">
        <v>114.16</v>
      </c>
      <c r="S9" s="54">
        <v>1</v>
      </c>
      <c r="T9" s="54">
        <v>34.25</v>
      </c>
      <c r="U9" s="33">
        <f t="shared" si="1"/>
        <v>2</v>
      </c>
      <c r="V9" s="34">
        <f t="shared" si="2"/>
        <v>148.41</v>
      </c>
      <c r="W9" s="34">
        <f t="shared" si="3"/>
        <v>148.41</v>
      </c>
      <c r="X9" s="35"/>
      <c r="AA9" s="4" t="s">
        <v>59</v>
      </c>
      <c r="AB9" s="4" t="s">
        <v>55</v>
      </c>
      <c r="AC9" s="5"/>
      <c r="AD9" s="7"/>
    </row>
    <row r="10" spans="1:30" ht="15.75" customHeight="1">
      <c r="A10" s="27">
        <v>110400</v>
      </c>
      <c r="B10" s="27">
        <v>110401</v>
      </c>
      <c r="C10" s="59" t="s">
        <v>106</v>
      </c>
      <c r="D10" s="53" t="s">
        <v>96</v>
      </c>
      <c r="E10" s="53" t="s">
        <v>90</v>
      </c>
      <c r="F10" s="54" t="s">
        <v>94</v>
      </c>
      <c r="G10" s="28" t="s">
        <v>93</v>
      </c>
      <c r="H10" s="29" t="s">
        <v>53</v>
      </c>
      <c r="I10" s="30" t="s">
        <v>95</v>
      </c>
      <c r="J10" s="56" t="s">
        <v>107</v>
      </c>
      <c r="K10" s="49" t="s">
        <v>108</v>
      </c>
      <c r="L10" s="50">
        <v>43501</v>
      </c>
      <c r="M10" s="50">
        <v>43502</v>
      </c>
      <c r="N10" s="31"/>
      <c r="O10" s="31"/>
      <c r="P10" s="32">
        <f t="shared" si="0"/>
        <v>0</v>
      </c>
      <c r="Q10" s="54">
        <v>1</v>
      </c>
      <c r="R10" s="55">
        <v>175.44</v>
      </c>
      <c r="S10" s="54">
        <v>1</v>
      </c>
      <c r="T10" s="54">
        <v>52.64</v>
      </c>
      <c r="U10" s="33">
        <f t="shared" ref="U10:U11" si="6">Q10+S10</f>
        <v>2</v>
      </c>
      <c r="V10" s="34">
        <f t="shared" ref="V10:V11" si="7">(Q10*R10)+(S10*T10)</f>
        <v>228.07999999999998</v>
      </c>
      <c r="W10" s="34">
        <f t="shared" si="3"/>
        <v>228.07999999999998</v>
      </c>
      <c r="X10" s="35"/>
      <c r="AA10" s="4"/>
      <c r="AB10" s="4"/>
      <c r="AC10" s="5"/>
      <c r="AD10" s="7"/>
    </row>
    <row r="11" spans="1:30" ht="15.75" customHeight="1">
      <c r="A11" s="27">
        <v>110400</v>
      </c>
      <c r="B11" s="27">
        <v>110401</v>
      </c>
      <c r="C11" s="59" t="s">
        <v>106</v>
      </c>
      <c r="D11" s="53" t="s">
        <v>109</v>
      </c>
      <c r="E11" s="53" t="s">
        <v>90</v>
      </c>
      <c r="F11" s="54" t="s">
        <v>94</v>
      </c>
      <c r="G11" s="28" t="s">
        <v>93</v>
      </c>
      <c r="H11" s="29" t="s">
        <v>53</v>
      </c>
      <c r="I11" s="30" t="s">
        <v>95</v>
      </c>
      <c r="J11" s="56" t="s">
        <v>107</v>
      </c>
      <c r="K11" s="49" t="s">
        <v>108</v>
      </c>
      <c r="L11" s="50">
        <v>43514</v>
      </c>
      <c r="M11" s="50">
        <v>43516</v>
      </c>
      <c r="N11" s="31"/>
      <c r="O11" s="31"/>
      <c r="P11" s="32">
        <f t="shared" si="0"/>
        <v>0</v>
      </c>
      <c r="Q11" s="54">
        <v>2</v>
      </c>
      <c r="R11" s="55">
        <v>175.44</v>
      </c>
      <c r="S11" s="54">
        <v>1</v>
      </c>
      <c r="T11" s="54">
        <v>52.64</v>
      </c>
      <c r="U11" s="33">
        <f t="shared" si="6"/>
        <v>3</v>
      </c>
      <c r="V11" s="34">
        <f t="shared" si="7"/>
        <v>403.52</v>
      </c>
      <c r="W11" s="34">
        <f t="shared" si="3"/>
        <v>403.52</v>
      </c>
      <c r="X11" s="35"/>
      <c r="AA11" s="4"/>
      <c r="AB11" s="4"/>
      <c r="AC11" s="5"/>
      <c r="AD11" s="7"/>
    </row>
    <row r="12" spans="1:30" ht="57">
      <c r="A12" s="27">
        <v>110400</v>
      </c>
      <c r="B12" s="27">
        <v>110402</v>
      </c>
      <c r="C12" s="60" t="s">
        <v>111</v>
      </c>
      <c r="D12" s="64" t="s">
        <v>113</v>
      </c>
      <c r="E12" s="64" t="s">
        <v>115</v>
      </c>
      <c r="F12" s="74" t="s">
        <v>119</v>
      </c>
      <c r="G12" s="28" t="s">
        <v>93</v>
      </c>
      <c r="H12" s="29" t="s">
        <v>53</v>
      </c>
      <c r="I12" s="30" t="s">
        <v>95</v>
      </c>
      <c r="J12" s="48" t="s">
        <v>53</v>
      </c>
      <c r="K12" s="77" t="s">
        <v>120</v>
      </c>
      <c r="L12" s="58">
        <v>43480</v>
      </c>
      <c r="M12" s="58">
        <v>43483</v>
      </c>
      <c r="N12" s="31"/>
      <c r="O12" s="31"/>
      <c r="P12" s="32">
        <f t="shared" ref="P12:P13" si="8">N12+O12</f>
        <v>0</v>
      </c>
      <c r="Q12" s="54">
        <v>3</v>
      </c>
      <c r="R12" s="55">
        <v>54.01</v>
      </c>
      <c r="S12" s="54">
        <v>1</v>
      </c>
      <c r="T12" s="54">
        <v>17.52</v>
      </c>
      <c r="U12" s="33">
        <f t="shared" ref="U12:U13" si="9">Q12+S12</f>
        <v>4</v>
      </c>
      <c r="V12" s="34">
        <f t="shared" ref="V12:V13" si="10">(Q12*R12)+(S12*T12)</f>
        <v>179.55</v>
      </c>
      <c r="W12" s="34">
        <f t="shared" si="3"/>
        <v>179.55</v>
      </c>
      <c r="X12" s="35"/>
      <c r="AA12" s="4"/>
      <c r="AB12" s="4"/>
      <c r="AC12" s="5"/>
      <c r="AD12" s="7"/>
    </row>
    <row r="13" spans="1:30" ht="28.5">
      <c r="A13" s="27">
        <v>110400</v>
      </c>
      <c r="B13" s="27">
        <v>110401</v>
      </c>
      <c r="C13" s="60" t="s">
        <v>112</v>
      </c>
      <c r="D13" s="67" t="s">
        <v>114</v>
      </c>
      <c r="E13" s="57" t="s">
        <v>116</v>
      </c>
      <c r="F13" s="75" t="s">
        <v>119</v>
      </c>
      <c r="G13" s="28" t="s">
        <v>93</v>
      </c>
      <c r="H13" s="29" t="s">
        <v>53</v>
      </c>
      <c r="I13" s="30" t="s">
        <v>95</v>
      </c>
      <c r="J13" s="48" t="s">
        <v>53</v>
      </c>
      <c r="K13" s="77" t="s">
        <v>121</v>
      </c>
      <c r="L13" s="58">
        <v>43472</v>
      </c>
      <c r="M13" s="58">
        <v>43475</v>
      </c>
      <c r="N13" s="31"/>
      <c r="O13" s="31"/>
      <c r="P13" s="32">
        <f t="shared" si="8"/>
        <v>0</v>
      </c>
      <c r="Q13" s="54">
        <v>3</v>
      </c>
      <c r="R13" s="55">
        <v>54.01</v>
      </c>
      <c r="S13" s="54">
        <v>1</v>
      </c>
      <c r="T13" s="54">
        <v>17.52</v>
      </c>
      <c r="U13" s="33">
        <f t="shared" si="9"/>
        <v>4</v>
      </c>
      <c r="V13" s="34">
        <f t="shared" si="10"/>
        <v>179.55</v>
      </c>
      <c r="W13" s="34">
        <f t="shared" si="3"/>
        <v>179.55</v>
      </c>
      <c r="X13" s="35"/>
      <c r="AA13" s="4"/>
      <c r="AB13" s="4"/>
      <c r="AC13" s="5"/>
      <c r="AD13" s="7"/>
    </row>
    <row r="14" spans="1:30" ht="57">
      <c r="A14" s="27">
        <v>110400</v>
      </c>
      <c r="B14" s="27">
        <v>110402</v>
      </c>
      <c r="C14" s="60" t="s">
        <v>112</v>
      </c>
      <c r="D14" s="67" t="s">
        <v>114</v>
      </c>
      <c r="E14" s="57" t="s">
        <v>116</v>
      </c>
      <c r="F14" s="75" t="s">
        <v>119</v>
      </c>
      <c r="G14" s="28" t="s">
        <v>93</v>
      </c>
      <c r="H14" s="29" t="s">
        <v>53</v>
      </c>
      <c r="I14" s="30" t="s">
        <v>95</v>
      </c>
      <c r="J14" s="48" t="s">
        <v>53</v>
      </c>
      <c r="K14" s="77" t="s">
        <v>120</v>
      </c>
      <c r="L14" s="58">
        <v>43480</v>
      </c>
      <c r="M14" s="58">
        <v>43483</v>
      </c>
      <c r="N14" s="31"/>
      <c r="O14" s="31"/>
      <c r="P14" s="32">
        <f t="shared" si="0"/>
        <v>0</v>
      </c>
      <c r="Q14" s="54">
        <v>3</v>
      </c>
      <c r="R14" s="55">
        <v>54.01</v>
      </c>
      <c r="S14" s="54">
        <v>1</v>
      </c>
      <c r="T14" s="54">
        <v>17.52</v>
      </c>
      <c r="U14" s="33">
        <f t="shared" si="1"/>
        <v>4</v>
      </c>
      <c r="V14" s="34">
        <f t="shared" si="2"/>
        <v>179.55</v>
      </c>
      <c r="W14" s="34">
        <f t="shared" si="3"/>
        <v>179.55</v>
      </c>
      <c r="X14" s="35"/>
      <c r="AA14" s="4" t="s">
        <v>60</v>
      </c>
      <c r="AB14" s="4" t="s">
        <v>61</v>
      </c>
      <c r="AC14" s="5"/>
      <c r="AD14" s="7"/>
    </row>
    <row r="15" spans="1:30" ht="15.75" customHeight="1">
      <c r="A15" s="27">
        <v>110400</v>
      </c>
      <c r="B15" s="27">
        <v>110402</v>
      </c>
      <c r="C15" s="60" t="s">
        <v>112</v>
      </c>
      <c r="D15" s="67" t="s">
        <v>114</v>
      </c>
      <c r="E15" s="57" t="s">
        <v>116</v>
      </c>
      <c r="F15" s="75" t="s">
        <v>119</v>
      </c>
      <c r="G15" s="28" t="s">
        <v>93</v>
      </c>
      <c r="H15" s="29" t="s">
        <v>53</v>
      </c>
      <c r="I15" s="30" t="s">
        <v>95</v>
      </c>
      <c r="J15" s="48" t="s">
        <v>53</v>
      </c>
      <c r="K15" s="77" t="s">
        <v>122</v>
      </c>
      <c r="L15" s="58">
        <v>43487</v>
      </c>
      <c r="M15" s="58">
        <v>43487</v>
      </c>
      <c r="N15" s="31"/>
      <c r="O15" s="31"/>
      <c r="P15" s="32">
        <f t="shared" si="0"/>
        <v>0</v>
      </c>
      <c r="Q15" s="54">
        <v>0</v>
      </c>
      <c r="R15" s="55">
        <v>54.01</v>
      </c>
      <c r="S15" s="54">
        <v>1</v>
      </c>
      <c r="T15" s="54">
        <v>17.52</v>
      </c>
      <c r="U15" s="33">
        <f t="shared" ref="U15:U17" si="11">Q15+S15</f>
        <v>1</v>
      </c>
      <c r="V15" s="34">
        <f t="shared" ref="V15:V17" si="12">(Q15*R15)+(S15*T15)</f>
        <v>17.52</v>
      </c>
      <c r="W15" s="34">
        <f t="shared" si="3"/>
        <v>17.52</v>
      </c>
      <c r="X15" s="35"/>
      <c r="AA15" s="4"/>
      <c r="AB15" s="4"/>
      <c r="AC15" s="5"/>
      <c r="AD15" s="7"/>
    </row>
    <row r="16" spans="1:30" ht="15.75" customHeight="1">
      <c r="A16" s="27">
        <v>110400</v>
      </c>
      <c r="B16" s="27">
        <v>110402</v>
      </c>
      <c r="C16" s="61" t="s">
        <v>123</v>
      </c>
      <c r="D16" s="65" t="s">
        <v>128</v>
      </c>
      <c r="E16" s="70" t="s">
        <v>117</v>
      </c>
      <c r="F16" s="71" t="s">
        <v>137</v>
      </c>
      <c r="G16" s="28" t="s">
        <v>93</v>
      </c>
      <c r="H16" s="29" t="s">
        <v>53</v>
      </c>
      <c r="I16" s="30" t="s">
        <v>95</v>
      </c>
      <c r="J16" s="48" t="s">
        <v>53</v>
      </c>
      <c r="K16" s="78" t="s">
        <v>141</v>
      </c>
      <c r="L16" s="76">
        <v>43469</v>
      </c>
      <c r="M16" s="76">
        <v>43469</v>
      </c>
      <c r="N16" s="31"/>
      <c r="O16" s="31"/>
      <c r="P16" s="32">
        <f t="shared" si="0"/>
        <v>0</v>
      </c>
      <c r="Q16" s="54">
        <v>0</v>
      </c>
      <c r="R16" s="55">
        <v>54.01</v>
      </c>
      <c r="S16" s="54">
        <v>1</v>
      </c>
      <c r="T16" s="54">
        <v>17.52</v>
      </c>
      <c r="U16" s="33">
        <f t="shared" si="11"/>
        <v>1</v>
      </c>
      <c r="V16" s="34">
        <f t="shared" si="12"/>
        <v>17.52</v>
      </c>
      <c r="W16" s="34">
        <f t="shared" si="3"/>
        <v>17.52</v>
      </c>
      <c r="X16" s="35"/>
      <c r="AA16" s="4"/>
      <c r="AB16" s="4"/>
      <c r="AC16" s="5"/>
      <c r="AD16" s="7"/>
    </row>
    <row r="17" spans="1:30" ht="15.75" customHeight="1">
      <c r="A17" s="27">
        <v>110400</v>
      </c>
      <c r="B17" s="27">
        <v>110402</v>
      </c>
      <c r="C17" s="61" t="s">
        <v>123</v>
      </c>
      <c r="D17" s="65" t="s">
        <v>128</v>
      </c>
      <c r="E17" s="70" t="s">
        <v>117</v>
      </c>
      <c r="F17" s="71" t="s">
        <v>137</v>
      </c>
      <c r="G17" s="28" t="s">
        <v>93</v>
      </c>
      <c r="H17" s="29" t="s">
        <v>53</v>
      </c>
      <c r="I17" s="30" t="s">
        <v>95</v>
      </c>
      <c r="J17" s="48" t="s">
        <v>53</v>
      </c>
      <c r="K17" s="78" t="s">
        <v>141</v>
      </c>
      <c r="L17" s="76">
        <v>43471</v>
      </c>
      <c r="M17" s="76">
        <v>43471</v>
      </c>
      <c r="N17" s="31"/>
      <c r="O17" s="31"/>
      <c r="P17" s="32">
        <f t="shared" si="0"/>
        <v>0</v>
      </c>
      <c r="Q17" s="54">
        <v>0</v>
      </c>
      <c r="R17" s="55">
        <v>54.01</v>
      </c>
      <c r="S17" s="54">
        <v>1</v>
      </c>
      <c r="T17" s="54">
        <v>17.52</v>
      </c>
      <c r="U17" s="33">
        <f t="shared" si="11"/>
        <v>1</v>
      </c>
      <c r="V17" s="34">
        <f t="shared" si="12"/>
        <v>17.52</v>
      </c>
      <c r="W17" s="34">
        <f t="shared" si="3"/>
        <v>17.52</v>
      </c>
      <c r="X17" s="35"/>
      <c r="AA17" s="4"/>
      <c r="AB17" s="4"/>
      <c r="AC17" s="5"/>
      <c r="AD17" s="7"/>
    </row>
    <row r="18" spans="1:30" ht="15.75" customHeight="1">
      <c r="A18" s="27">
        <v>110400</v>
      </c>
      <c r="B18" s="27">
        <v>110402</v>
      </c>
      <c r="C18" s="62" t="s">
        <v>124</v>
      </c>
      <c r="D18" s="66" t="s">
        <v>129</v>
      </c>
      <c r="E18" s="70" t="s">
        <v>133</v>
      </c>
      <c r="F18" s="71" t="s">
        <v>137</v>
      </c>
      <c r="G18" s="28" t="s">
        <v>93</v>
      </c>
      <c r="H18" s="29" t="s">
        <v>53</v>
      </c>
      <c r="I18" s="30" t="s">
        <v>95</v>
      </c>
      <c r="J18" s="48" t="s">
        <v>53</v>
      </c>
      <c r="K18" s="78" t="s">
        <v>141</v>
      </c>
      <c r="L18" s="76">
        <v>43471</v>
      </c>
      <c r="M18" s="76">
        <v>43471</v>
      </c>
      <c r="N18" s="31"/>
      <c r="O18" s="31"/>
      <c r="P18" s="32">
        <f t="shared" si="0"/>
        <v>0</v>
      </c>
      <c r="Q18" s="54">
        <v>0</v>
      </c>
      <c r="R18" s="55">
        <v>54.01</v>
      </c>
      <c r="S18" s="54">
        <v>1</v>
      </c>
      <c r="T18" s="54">
        <v>17.52</v>
      </c>
      <c r="U18" s="33">
        <f t="shared" si="1"/>
        <v>1</v>
      </c>
      <c r="V18" s="34">
        <f t="shared" si="2"/>
        <v>17.52</v>
      </c>
      <c r="W18" s="34">
        <f t="shared" si="3"/>
        <v>17.52</v>
      </c>
      <c r="X18" s="35"/>
      <c r="AA18" s="4" t="s">
        <v>62</v>
      </c>
      <c r="AB18" s="4" t="s">
        <v>63</v>
      </c>
      <c r="AC18" s="5"/>
      <c r="AD18" s="7"/>
    </row>
    <row r="19" spans="1:30" ht="60">
      <c r="A19" s="27">
        <v>110400</v>
      </c>
      <c r="B19" s="27">
        <v>110402</v>
      </c>
      <c r="C19" s="63" t="s">
        <v>125</v>
      </c>
      <c r="D19" s="65" t="s">
        <v>130</v>
      </c>
      <c r="E19" s="57" t="s">
        <v>134</v>
      </c>
      <c r="F19" s="72" t="s">
        <v>138</v>
      </c>
      <c r="G19" s="28" t="s">
        <v>93</v>
      </c>
      <c r="H19" s="29" t="s">
        <v>53</v>
      </c>
      <c r="I19" s="30" t="s">
        <v>95</v>
      </c>
      <c r="J19" s="48" t="s">
        <v>53</v>
      </c>
      <c r="K19" s="78" t="s">
        <v>120</v>
      </c>
      <c r="L19" s="58">
        <v>43468</v>
      </c>
      <c r="M19" s="58">
        <v>43468</v>
      </c>
      <c r="N19" s="31"/>
      <c r="O19" s="31"/>
      <c r="P19" s="32">
        <f t="shared" si="0"/>
        <v>0</v>
      </c>
      <c r="Q19" s="54">
        <v>0</v>
      </c>
      <c r="R19" s="55">
        <v>54.01</v>
      </c>
      <c r="S19" s="54">
        <v>1</v>
      </c>
      <c r="T19" s="54">
        <v>17.52</v>
      </c>
      <c r="U19" s="33">
        <f t="shared" ref="U19" si="13">Q19+S19</f>
        <v>1</v>
      </c>
      <c r="V19" s="34">
        <f t="shared" ref="V19" si="14">(Q19*R19)+(S19*T19)</f>
        <v>17.52</v>
      </c>
      <c r="W19" s="34">
        <f t="shared" si="3"/>
        <v>17.52</v>
      </c>
      <c r="X19" s="35"/>
      <c r="AA19" s="4"/>
      <c r="AB19" s="4"/>
      <c r="AC19" s="5"/>
      <c r="AD19" s="7"/>
    </row>
    <row r="20" spans="1:30" ht="60">
      <c r="A20" s="27">
        <v>110400</v>
      </c>
      <c r="B20" s="27">
        <v>110402</v>
      </c>
      <c r="C20" s="63" t="s">
        <v>126</v>
      </c>
      <c r="D20" s="68" t="s">
        <v>131</v>
      </c>
      <c r="E20" s="69" t="s">
        <v>135</v>
      </c>
      <c r="F20" s="71" t="s">
        <v>139</v>
      </c>
      <c r="G20" s="28" t="s">
        <v>93</v>
      </c>
      <c r="H20" s="29" t="s">
        <v>53</v>
      </c>
      <c r="I20" s="30" t="s">
        <v>95</v>
      </c>
      <c r="J20" s="48" t="s">
        <v>53</v>
      </c>
      <c r="K20" s="78" t="s">
        <v>120</v>
      </c>
      <c r="L20" s="76">
        <v>43489</v>
      </c>
      <c r="M20" s="76">
        <v>43489</v>
      </c>
      <c r="N20" s="31"/>
      <c r="O20" s="31"/>
      <c r="P20" s="32">
        <f t="shared" si="0"/>
        <v>0</v>
      </c>
      <c r="Q20" s="54">
        <v>0</v>
      </c>
      <c r="R20" s="55">
        <v>54.01</v>
      </c>
      <c r="S20" s="54">
        <v>1</v>
      </c>
      <c r="T20" s="54">
        <v>17.52</v>
      </c>
      <c r="U20" s="33">
        <f t="shared" si="1"/>
        <v>1</v>
      </c>
      <c r="V20" s="34">
        <f t="shared" si="2"/>
        <v>17.52</v>
      </c>
      <c r="W20" s="34">
        <f t="shared" si="3"/>
        <v>17.52</v>
      </c>
      <c r="X20" s="35"/>
      <c r="AA20" s="4" t="s">
        <v>64</v>
      </c>
      <c r="AB20" s="4" t="s">
        <v>56</v>
      </c>
      <c r="AC20" s="5"/>
      <c r="AD20" s="7"/>
    </row>
    <row r="21" spans="1:30" ht="60">
      <c r="A21" s="27">
        <v>110400</v>
      </c>
      <c r="B21" s="27">
        <v>110402</v>
      </c>
      <c r="C21" s="63" t="s">
        <v>127</v>
      </c>
      <c r="D21" s="68" t="s">
        <v>132</v>
      </c>
      <c r="E21" s="69" t="s">
        <v>136</v>
      </c>
      <c r="F21" s="71" t="s">
        <v>140</v>
      </c>
      <c r="G21" s="28" t="s">
        <v>93</v>
      </c>
      <c r="H21" s="29" t="s">
        <v>53</v>
      </c>
      <c r="I21" s="30" t="s">
        <v>95</v>
      </c>
      <c r="J21" s="48" t="s">
        <v>53</v>
      </c>
      <c r="K21" s="78" t="s">
        <v>120</v>
      </c>
      <c r="L21" s="58">
        <v>43472</v>
      </c>
      <c r="M21" s="58">
        <v>43472</v>
      </c>
      <c r="N21" s="31"/>
      <c r="O21" s="31"/>
      <c r="P21" s="32">
        <f t="shared" si="0"/>
        <v>0</v>
      </c>
      <c r="Q21" s="54">
        <v>0</v>
      </c>
      <c r="R21" s="55">
        <v>54.01</v>
      </c>
      <c r="S21" s="54">
        <v>1</v>
      </c>
      <c r="T21" s="54">
        <v>17.52</v>
      </c>
      <c r="U21" s="33">
        <f t="shared" ref="U21:U25" si="15">Q21+S21</f>
        <v>1</v>
      </c>
      <c r="V21" s="34">
        <f t="shared" ref="V21:V25" si="16">(Q21*R21)+(S21*T21)</f>
        <v>17.52</v>
      </c>
      <c r="W21" s="34">
        <f t="shared" si="3"/>
        <v>17.52</v>
      </c>
      <c r="X21" s="35"/>
      <c r="AA21" s="4"/>
      <c r="AB21" s="4"/>
      <c r="AC21" s="5"/>
      <c r="AD21" s="7"/>
    </row>
    <row r="22" spans="1:30" ht="60">
      <c r="A22" s="27">
        <v>110400</v>
      </c>
      <c r="B22" s="27">
        <v>110402</v>
      </c>
      <c r="C22" s="79" t="s">
        <v>142</v>
      </c>
      <c r="D22" s="68" t="s">
        <v>150</v>
      </c>
      <c r="E22" s="69" t="s">
        <v>134</v>
      </c>
      <c r="F22" s="73" t="s">
        <v>164</v>
      </c>
      <c r="G22" s="28" t="s">
        <v>93</v>
      </c>
      <c r="H22" s="29" t="s">
        <v>53</v>
      </c>
      <c r="I22" s="30" t="s">
        <v>95</v>
      </c>
      <c r="J22" s="48" t="s">
        <v>53</v>
      </c>
      <c r="K22" s="61" t="s">
        <v>120</v>
      </c>
      <c r="L22" s="58">
        <v>43468</v>
      </c>
      <c r="M22" s="58">
        <v>43468</v>
      </c>
      <c r="N22" s="31"/>
      <c r="O22" s="31"/>
      <c r="P22" s="32">
        <f t="shared" si="0"/>
        <v>0</v>
      </c>
      <c r="Q22" s="54">
        <v>0</v>
      </c>
      <c r="R22" s="55">
        <v>54.01</v>
      </c>
      <c r="S22" s="54">
        <v>1</v>
      </c>
      <c r="T22" s="54">
        <v>17.52</v>
      </c>
      <c r="U22" s="33">
        <f t="shared" si="15"/>
        <v>1</v>
      </c>
      <c r="V22" s="34">
        <f t="shared" si="16"/>
        <v>17.52</v>
      </c>
      <c r="W22" s="34">
        <f t="shared" si="3"/>
        <v>17.52</v>
      </c>
      <c r="X22" s="35"/>
      <c r="AA22" s="4" t="s">
        <v>65</v>
      </c>
      <c r="AB22" s="4" t="s">
        <v>66</v>
      </c>
      <c r="AC22" s="5"/>
      <c r="AD22" s="7"/>
    </row>
    <row r="23" spans="1:30" ht="60">
      <c r="A23" s="27">
        <v>110400</v>
      </c>
      <c r="B23" s="27">
        <v>110402</v>
      </c>
      <c r="C23" s="79" t="s">
        <v>143</v>
      </c>
      <c r="D23" s="68" t="s">
        <v>151</v>
      </c>
      <c r="E23" s="69" t="s">
        <v>158</v>
      </c>
      <c r="F23" s="73" t="s">
        <v>165</v>
      </c>
      <c r="G23" s="28" t="s">
        <v>93</v>
      </c>
      <c r="H23" s="29" t="s">
        <v>53</v>
      </c>
      <c r="I23" s="30" t="s">
        <v>95</v>
      </c>
      <c r="J23" s="48" t="s">
        <v>53</v>
      </c>
      <c r="K23" s="61" t="s">
        <v>120</v>
      </c>
      <c r="L23" s="76">
        <v>43488</v>
      </c>
      <c r="M23" s="76">
        <v>43488</v>
      </c>
      <c r="N23" s="31"/>
      <c r="O23" s="31"/>
      <c r="P23" s="32">
        <f t="shared" si="0"/>
        <v>0</v>
      </c>
      <c r="Q23" s="54">
        <v>0</v>
      </c>
      <c r="R23" s="55">
        <v>54.01</v>
      </c>
      <c r="S23" s="54">
        <v>1</v>
      </c>
      <c r="T23" s="54">
        <v>17.52</v>
      </c>
      <c r="U23" s="33">
        <f t="shared" si="15"/>
        <v>1</v>
      </c>
      <c r="V23" s="34">
        <f t="shared" si="16"/>
        <v>17.52</v>
      </c>
      <c r="W23" s="34">
        <f t="shared" si="3"/>
        <v>17.52</v>
      </c>
      <c r="X23" s="35"/>
      <c r="AA23" s="4"/>
      <c r="AB23" s="4"/>
      <c r="AC23" s="5"/>
      <c r="AD23" s="7"/>
    </row>
    <row r="24" spans="1:30" ht="60">
      <c r="A24" s="27">
        <v>110400</v>
      </c>
      <c r="B24" s="27">
        <v>110402</v>
      </c>
      <c r="C24" s="79" t="s">
        <v>144</v>
      </c>
      <c r="D24" s="68" t="s">
        <v>152</v>
      </c>
      <c r="E24" s="69" t="s">
        <v>159</v>
      </c>
      <c r="F24" s="73" t="s">
        <v>166</v>
      </c>
      <c r="G24" s="28" t="s">
        <v>93</v>
      </c>
      <c r="H24" s="29" t="s">
        <v>53</v>
      </c>
      <c r="I24" s="30" t="s">
        <v>95</v>
      </c>
      <c r="J24" s="48" t="s">
        <v>53</v>
      </c>
      <c r="K24" s="61" t="s">
        <v>120</v>
      </c>
      <c r="L24" s="58">
        <v>43472</v>
      </c>
      <c r="M24" s="58">
        <v>43472</v>
      </c>
      <c r="N24" s="31"/>
      <c r="O24" s="31"/>
      <c r="P24" s="32">
        <f t="shared" si="0"/>
        <v>0</v>
      </c>
      <c r="Q24" s="54">
        <v>0</v>
      </c>
      <c r="R24" s="55">
        <v>54.01</v>
      </c>
      <c r="S24" s="54">
        <v>1</v>
      </c>
      <c r="T24" s="54">
        <v>17.52</v>
      </c>
      <c r="U24" s="33">
        <f t="shared" si="15"/>
        <v>1</v>
      </c>
      <c r="V24" s="34">
        <f t="shared" si="16"/>
        <v>17.52</v>
      </c>
      <c r="W24" s="34">
        <f t="shared" si="3"/>
        <v>17.52</v>
      </c>
      <c r="X24" s="35"/>
      <c r="AA24" s="4"/>
      <c r="AB24" s="4"/>
      <c r="AC24" s="5"/>
      <c r="AD24" s="7"/>
    </row>
    <row r="25" spans="1:30" ht="60">
      <c r="A25" s="27">
        <v>110400</v>
      </c>
      <c r="B25" s="27">
        <v>110402</v>
      </c>
      <c r="C25" s="80" t="s">
        <v>145</v>
      </c>
      <c r="D25" s="68" t="s">
        <v>153</v>
      </c>
      <c r="E25" s="69" t="s">
        <v>160</v>
      </c>
      <c r="F25" s="73" t="s">
        <v>138</v>
      </c>
      <c r="G25" s="28" t="s">
        <v>93</v>
      </c>
      <c r="H25" s="29" t="s">
        <v>53</v>
      </c>
      <c r="I25" s="30" t="s">
        <v>95</v>
      </c>
      <c r="J25" s="48" t="s">
        <v>53</v>
      </c>
      <c r="K25" s="61" t="s">
        <v>120</v>
      </c>
      <c r="L25" s="58">
        <v>43468</v>
      </c>
      <c r="M25" s="58">
        <v>43468</v>
      </c>
      <c r="N25" s="31"/>
      <c r="O25" s="31"/>
      <c r="P25" s="32">
        <f t="shared" si="0"/>
        <v>0</v>
      </c>
      <c r="Q25" s="54">
        <v>0</v>
      </c>
      <c r="R25" s="55">
        <v>54.01</v>
      </c>
      <c r="S25" s="54">
        <v>1</v>
      </c>
      <c r="T25" s="54">
        <v>17.52</v>
      </c>
      <c r="U25" s="33">
        <f t="shared" si="15"/>
        <v>1</v>
      </c>
      <c r="V25" s="34">
        <f t="shared" si="16"/>
        <v>17.52</v>
      </c>
      <c r="W25" s="34">
        <f t="shared" si="3"/>
        <v>17.52</v>
      </c>
      <c r="X25" s="35"/>
      <c r="AA25" s="4"/>
      <c r="AB25" s="4"/>
      <c r="AC25" s="5"/>
      <c r="AD25" s="7"/>
    </row>
    <row r="26" spans="1:30" ht="60">
      <c r="A26" s="27">
        <v>110400</v>
      </c>
      <c r="B26" s="27">
        <v>110402</v>
      </c>
      <c r="C26" s="80" t="s">
        <v>146</v>
      </c>
      <c r="D26" s="68" t="s">
        <v>154</v>
      </c>
      <c r="E26" s="69" t="s">
        <v>161</v>
      </c>
      <c r="F26" s="73" t="s">
        <v>164</v>
      </c>
      <c r="G26" s="28" t="s">
        <v>93</v>
      </c>
      <c r="H26" s="29" t="s">
        <v>53</v>
      </c>
      <c r="I26" s="30" t="s">
        <v>95</v>
      </c>
      <c r="J26" s="48" t="s">
        <v>53</v>
      </c>
      <c r="K26" s="61" t="s">
        <v>120</v>
      </c>
      <c r="L26" s="58">
        <v>43468</v>
      </c>
      <c r="M26" s="58">
        <v>43468</v>
      </c>
      <c r="N26" s="31"/>
      <c r="O26" s="31"/>
      <c r="P26" s="32">
        <f t="shared" si="0"/>
        <v>0</v>
      </c>
      <c r="Q26" s="54">
        <v>0</v>
      </c>
      <c r="R26" s="55">
        <v>54.01</v>
      </c>
      <c r="S26" s="54">
        <v>1</v>
      </c>
      <c r="T26" s="54">
        <v>17.52</v>
      </c>
      <c r="U26" s="33">
        <f t="shared" si="1"/>
        <v>1</v>
      </c>
      <c r="V26" s="34">
        <f t="shared" si="2"/>
        <v>17.52</v>
      </c>
      <c r="W26" s="34">
        <f t="shared" si="3"/>
        <v>17.52</v>
      </c>
      <c r="X26" s="35"/>
      <c r="AA26" s="4" t="s">
        <v>67</v>
      </c>
      <c r="AB26" s="4" t="s">
        <v>57</v>
      </c>
      <c r="AC26" s="5"/>
      <c r="AD26" s="7"/>
    </row>
    <row r="27" spans="1:30" ht="60">
      <c r="A27" s="27">
        <v>110400</v>
      </c>
      <c r="B27" s="27">
        <v>110401</v>
      </c>
      <c r="C27" s="81" t="s">
        <v>146</v>
      </c>
      <c r="D27" s="68" t="s">
        <v>154</v>
      </c>
      <c r="E27" s="69" t="s">
        <v>161</v>
      </c>
      <c r="F27" s="73" t="s">
        <v>165</v>
      </c>
      <c r="G27" s="28" t="s">
        <v>93</v>
      </c>
      <c r="H27" s="29" t="s">
        <v>53</v>
      </c>
      <c r="I27" s="30" t="s">
        <v>95</v>
      </c>
      <c r="J27" s="48" t="s">
        <v>53</v>
      </c>
      <c r="K27" s="61" t="s">
        <v>120</v>
      </c>
      <c r="L27" s="76">
        <v>43488</v>
      </c>
      <c r="M27" s="76">
        <v>43488</v>
      </c>
      <c r="N27" s="31"/>
      <c r="O27" s="31"/>
      <c r="P27" s="32">
        <f t="shared" si="0"/>
        <v>0</v>
      </c>
      <c r="Q27" s="54">
        <v>0</v>
      </c>
      <c r="R27" s="55">
        <v>54.01</v>
      </c>
      <c r="S27" s="54">
        <v>1</v>
      </c>
      <c r="T27" s="54">
        <v>17.52</v>
      </c>
      <c r="U27" s="33">
        <f t="shared" ref="U27" si="17">Q27+S27</f>
        <v>1</v>
      </c>
      <c r="V27" s="34">
        <f t="shared" ref="V27" si="18">(Q27*R27)+(S27*T27)</f>
        <v>17.52</v>
      </c>
      <c r="W27" s="34">
        <f t="shared" si="3"/>
        <v>17.52</v>
      </c>
      <c r="X27" s="35"/>
      <c r="AA27" s="4"/>
      <c r="AB27" s="4"/>
      <c r="AC27" s="5"/>
      <c r="AD27" s="7"/>
    </row>
    <row r="28" spans="1:30" ht="60">
      <c r="A28" s="27">
        <v>110400</v>
      </c>
      <c r="B28" s="27">
        <v>110401</v>
      </c>
      <c r="C28" s="81" t="s">
        <v>146</v>
      </c>
      <c r="D28" s="68" t="s">
        <v>154</v>
      </c>
      <c r="E28" s="69" t="s">
        <v>161</v>
      </c>
      <c r="F28" s="73" t="s">
        <v>167</v>
      </c>
      <c r="G28" s="28" t="s">
        <v>93</v>
      </c>
      <c r="H28" s="29" t="s">
        <v>53</v>
      </c>
      <c r="I28" s="30" t="s">
        <v>95</v>
      </c>
      <c r="J28" s="48" t="s">
        <v>53</v>
      </c>
      <c r="K28" s="61" t="s">
        <v>120</v>
      </c>
      <c r="L28" s="76">
        <v>43495</v>
      </c>
      <c r="M28" s="76">
        <v>43495</v>
      </c>
      <c r="N28" s="31"/>
      <c r="O28" s="31"/>
      <c r="P28" s="32">
        <f t="shared" si="0"/>
        <v>0</v>
      </c>
      <c r="Q28" s="54">
        <v>0</v>
      </c>
      <c r="R28" s="55">
        <v>54.01</v>
      </c>
      <c r="S28" s="54">
        <v>1</v>
      </c>
      <c r="T28" s="54">
        <v>17.52</v>
      </c>
      <c r="U28" s="33">
        <f t="shared" si="1"/>
        <v>1</v>
      </c>
      <c r="V28" s="34">
        <f t="shared" si="2"/>
        <v>17.52</v>
      </c>
      <c r="W28" s="34">
        <f t="shared" si="3"/>
        <v>17.52</v>
      </c>
      <c r="X28" s="35"/>
      <c r="AA28" s="4" t="s">
        <v>70</v>
      </c>
      <c r="AB28" s="4" t="s">
        <v>71</v>
      </c>
      <c r="AC28" s="5"/>
      <c r="AD28" s="7"/>
    </row>
    <row r="29" spans="1:30" ht="60">
      <c r="A29" s="27">
        <v>110400</v>
      </c>
      <c r="B29" s="27">
        <v>110401</v>
      </c>
      <c r="C29" s="82" t="s">
        <v>147</v>
      </c>
      <c r="D29" s="68" t="s">
        <v>155</v>
      </c>
      <c r="E29" s="69" t="s">
        <v>158</v>
      </c>
      <c r="F29" s="73" t="s">
        <v>167</v>
      </c>
      <c r="G29" s="28" t="s">
        <v>93</v>
      </c>
      <c r="H29" s="29" t="s">
        <v>53</v>
      </c>
      <c r="I29" s="30" t="s">
        <v>95</v>
      </c>
      <c r="J29" s="48" t="s">
        <v>53</v>
      </c>
      <c r="K29" s="61" t="s">
        <v>120</v>
      </c>
      <c r="L29" s="76">
        <v>43495</v>
      </c>
      <c r="M29" s="76">
        <v>43495</v>
      </c>
      <c r="N29" s="31"/>
      <c r="O29" s="31"/>
      <c r="P29" s="32">
        <f t="shared" si="0"/>
        <v>0</v>
      </c>
      <c r="Q29" s="54">
        <v>0</v>
      </c>
      <c r="R29" s="55">
        <v>54.01</v>
      </c>
      <c r="S29" s="54">
        <v>1</v>
      </c>
      <c r="T29" s="54">
        <v>17.52</v>
      </c>
      <c r="U29" s="33">
        <f t="shared" si="1"/>
        <v>1</v>
      </c>
      <c r="V29" s="34">
        <f t="shared" si="2"/>
        <v>17.52</v>
      </c>
      <c r="W29" s="34">
        <f t="shared" si="3"/>
        <v>17.52</v>
      </c>
      <c r="X29" s="35"/>
      <c r="AA29" s="4" t="s">
        <v>72</v>
      </c>
      <c r="AB29" s="4" t="s">
        <v>73</v>
      </c>
      <c r="AC29" s="5"/>
      <c r="AD29" s="7"/>
    </row>
    <row r="30" spans="1:30" ht="60">
      <c r="A30" s="27">
        <v>110400</v>
      </c>
      <c r="B30" s="27">
        <v>110401</v>
      </c>
      <c r="C30" s="82" t="s">
        <v>148</v>
      </c>
      <c r="D30" s="68" t="s">
        <v>156</v>
      </c>
      <c r="E30" s="69" t="s">
        <v>162</v>
      </c>
      <c r="F30" s="73" t="s">
        <v>139</v>
      </c>
      <c r="G30" s="28" t="s">
        <v>93</v>
      </c>
      <c r="H30" s="29" t="s">
        <v>53</v>
      </c>
      <c r="I30" s="30" t="s">
        <v>95</v>
      </c>
      <c r="J30" s="48" t="s">
        <v>53</v>
      </c>
      <c r="K30" s="61" t="s">
        <v>120</v>
      </c>
      <c r="L30" s="76">
        <v>43489</v>
      </c>
      <c r="M30" s="76">
        <v>43489</v>
      </c>
      <c r="N30" s="31"/>
      <c r="O30" s="31"/>
      <c r="P30" s="32">
        <f t="shared" si="0"/>
        <v>0</v>
      </c>
      <c r="Q30" s="54">
        <v>0</v>
      </c>
      <c r="R30" s="55">
        <v>54.01</v>
      </c>
      <c r="S30" s="54">
        <v>1</v>
      </c>
      <c r="T30" s="54">
        <v>17.52</v>
      </c>
      <c r="U30" s="33">
        <f t="shared" si="1"/>
        <v>1</v>
      </c>
      <c r="V30" s="34">
        <f t="shared" si="2"/>
        <v>17.52</v>
      </c>
      <c r="W30" s="34">
        <f t="shared" si="3"/>
        <v>17.52</v>
      </c>
      <c r="X30" s="35"/>
      <c r="AA30" s="4" t="s">
        <v>74</v>
      </c>
      <c r="AB30" s="4" t="s">
        <v>75</v>
      </c>
      <c r="AC30" s="5"/>
      <c r="AD30" s="7"/>
    </row>
    <row r="31" spans="1:30" ht="30">
      <c r="A31" s="27">
        <v>110400</v>
      </c>
      <c r="B31" s="27">
        <v>110401</v>
      </c>
      <c r="C31" s="83" t="s">
        <v>149</v>
      </c>
      <c r="D31" s="84" t="s">
        <v>157</v>
      </c>
      <c r="E31" s="84" t="s">
        <v>163</v>
      </c>
      <c r="F31" s="85" t="s">
        <v>166</v>
      </c>
      <c r="G31" s="28" t="s">
        <v>93</v>
      </c>
      <c r="H31" s="29" t="s">
        <v>53</v>
      </c>
      <c r="I31" s="30" t="s">
        <v>95</v>
      </c>
      <c r="J31" s="48" t="s">
        <v>53</v>
      </c>
      <c r="K31" s="86" t="s">
        <v>121</v>
      </c>
      <c r="L31" s="87">
        <v>43468</v>
      </c>
      <c r="M31" s="87">
        <v>43468</v>
      </c>
      <c r="N31" s="31"/>
      <c r="O31" s="31"/>
      <c r="P31" s="32">
        <f t="shared" si="0"/>
        <v>0</v>
      </c>
      <c r="Q31" s="54">
        <v>0</v>
      </c>
      <c r="R31" s="55">
        <v>54.01</v>
      </c>
      <c r="S31" s="54">
        <v>1</v>
      </c>
      <c r="T31" s="54">
        <v>17.52</v>
      </c>
      <c r="U31" s="33">
        <f t="shared" si="1"/>
        <v>1</v>
      </c>
      <c r="V31" s="34">
        <f t="shared" si="2"/>
        <v>17.52</v>
      </c>
      <c r="W31" s="34">
        <f t="shared" si="3"/>
        <v>17.52</v>
      </c>
      <c r="X31" s="35"/>
      <c r="AA31" s="4" t="s">
        <v>76</v>
      </c>
      <c r="AB31" s="4" t="s">
        <v>77</v>
      </c>
      <c r="AC31" s="5"/>
      <c r="AD31" s="7"/>
    </row>
    <row r="32" spans="1:30" ht="45">
      <c r="A32" s="27">
        <v>110400</v>
      </c>
      <c r="B32" s="27">
        <v>110401</v>
      </c>
      <c r="C32" s="88" t="s">
        <v>168</v>
      </c>
      <c r="D32" s="68" t="s">
        <v>185</v>
      </c>
      <c r="E32" s="70" t="s">
        <v>207</v>
      </c>
      <c r="F32" s="73" t="s">
        <v>218</v>
      </c>
      <c r="G32" s="28" t="s">
        <v>93</v>
      </c>
      <c r="H32" s="29" t="s">
        <v>53</v>
      </c>
      <c r="I32" s="30" t="s">
        <v>95</v>
      </c>
      <c r="J32" s="48" t="s">
        <v>242</v>
      </c>
      <c r="K32" s="65" t="s">
        <v>226</v>
      </c>
      <c r="L32" s="76">
        <v>43512</v>
      </c>
      <c r="M32" s="76">
        <v>43512</v>
      </c>
      <c r="N32" s="31"/>
      <c r="O32" s="31"/>
      <c r="P32" s="32">
        <f t="shared" si="0"/>
        <v>0</v>
      </c>
      <c r="Q32" s="54">
        <v>0</v>
      </c>
      <c r="R32" s="55">
        <v>156.63999999999999</v>
      </c>
      <c r="S32" s="54">
        <v>1</v>
      </c>
      <c r="T32" s="54">
        <v>47</v>
      </c>
      <c r="U32" s="33">
        <f t="shared" si="1"/>
        <v>1</v>
      </c>
      <c r="V32" s="34">
        <f t="shared" si="2"/>
        <v>47</v>
      </c>
      <c r="W32" s="34">
        <f t="shared" si="3"/>
        <v>47</v>
      </c>
      <c r="X32" s="35"/>
      <c r="AA32" s="4" t="s">
        <v>78</v>
      </c>
      <c r="AB32" s="4" t="s">
        <v>62</v>
      </c>
      <c r="AC32" s="5"/>
      <c r="AD32" s="7"/>
    </row>
    <row r="33" spans="1:30" ht="45">
      <c r="A33" s="27">
        <v>110400</v>
      </c>
      <c r="B33" s="27">
        <v>110401</v>
      </c>
      <c r="C33" s="63" t="s">
        <v>205</v>
      </c>
      <c r="D33" s="69" t="s">
        <v>186</v>
      </c>
      <c r="E33" s="70" t="s">
        <v>208</v>
      </c>
      <c r="F33" s="73" t="s">
        <v>218</v>
      </c>
      <c r="G33" s="28" t="s">
        <v>93</v>
      </c>
      <c r="H33" s="29" t="s">
        <v>53</v>
      </c>
      <c r="I33" s="30" t="s">
        <v>95</v>
      </c>
      <c r="J33" s="48" t="s">
        <v>242</v>
      </c>
      <c r="K33" s="97" t="s">
        <v>226</v>
      </c>
      <c r="L33" s="76">
        <v>43512</v>
      </c>
      <c r="M33" s="76">
        <v>43512</v>
      </c>
      <c r="N33" s="31"/>
      <c r="O33" s="31"/>
      <c r="P33" s="32">
        <f t="shared" ref="P33" si="19">N33+O33</f>
        <v>0</v>
      </c>
      <c r="Q33" s="54">
        <v>0</v>
      </c>
      <c r="R33" s="55">
        <v>107.7</v>
      </c>
      <c r="S33" s="54">
        <v>1</v>
      </c>
      <c r="T33" s="54">
        <v>32.31</v>
      </c>
      <c r="U33" s="33">
        <f t="shared" ref="U33" si="20">Q33+S33</f>
        <v>1</v>
      </c>
      <c r="V33" s="34">
        <f t="shared" ref="V33" si="21">(Q33*R33)+(S33*T33)</f>
        <v>32.31</v>
      </c>
      <c r="W33" s="34">
        <f t="shared" si="3"/>
        <v>32.31</v>
      </c>
      <c r="X33" s="35"/>
      <c r="AA33" s="4"/>
      <c r="AB33" s="4"/>
      <c r="AC33" s="5"/>
      <c r="AD33" s="7"/>
    </row>
    <row r="34" spans="1:30" ht="45">
      <c r="A34" s="27">
        <v>110400</v>
      </c>
      <c r="B34" s="27">
        <v>110401</v>
      </c>
      <c r="C34" s="79" t="s">
        <v>169</v>
      </c>
      <c r="D34" s="69" t="s">
        <v>187</v>
      </c>
      <c r="E34" s="70" t="s">
        <v>209</v>
      </c>
      <c r="F34" s="73" t="s">
        <v>218</v>
      </c>
      <c r="G34" s="28" t="s">
        <v>93</v>
      </c>
      <c r="H34" s="29" t="s">
        <v>53</v>
      </c>
      <c r="I34" s="30" t="s">
        <v>95</v>
      </c>
      <c r="J34" s="48" t="s">
        <v>242</v>
      </c>
      <c r="K34" s="98" t="s">
        <v>226</v>
      </c>
      <c r="L34" s="76">
        <v>43512</v>
      </c>
      <c r="M34" s="76">
        <v>43512</v>
      </c>
      <c r="N34" s="31"/>
      <c r="O34" s="31"/>
      <c r="P34" s="32">
        <f t="shared" si="0"/>
        <v>0</v>
      </c>
      <c r="Q34" s="54">
        <v>0</v>
      </c>
      <c r="R34" s="55">
        <v>156.63999999999999</v>
      </c>
      <c r="S34" s="54">
        <v>1</v>
      </c>
      <c r="T34" s="54">
        <v>47</v>
      </c>
      <c r="U34" s="33">
        <f t="shared" si="1"/>
        <v>1</v>
      </c>
      <c r="V34" s="34">
        <f t="shared" si="2"/>
        <v>47</v>
      </c>
      <c r="W34" s="34">
        <f t="shared" si="3"/>
        <v>47</v>
      </c>
      <c r="X34" s="35"/>
      <c r="AA34" s="4" t="s">
        <v>79</v>
      </c>
      <c r="AB34" s="4" t="s">
        <v>80</v>
      </c>
      <c r="AC34" s="5"/>
      <c r="AD34" s="7"/>
    </row>
    <row r="35" spans="1:30" ht="45">
      <c r="A35" s="27">
        <v>110400</v>
      </c>
      <c r="B35" s="27">
        <v>110401</v>
      </c>
      <c r="C35" s="79" t="s">
        <v>170</v>
      </c>
      <c r="D35" s="69" t="s">
        <v>188</v>
      </c>
      <c r="E35" s="70" t="s">
        <v>118</v>
      </c>
      <c r="F35" s="73" t="s">
        <v>218</v>
      </c>
      <c r="G35" s="28" t="s">
        <v>93</v>
      </c>
      <c r="H35" s="29" t="s">
        <v>53</v>
      </c>
      <c r="I35" s="30" t="s">
        <v>95</v>
      </c>
      <c r="J35" s="48" t="s">
        <v>242</v>
      </c>
      <c r="K35" s="65" t="s">
        <v>226</v>
      </c>
      <c r="L35" s="76">
        <v>43512</v>
      </c>
      <c r="M35" s="76">
        <v>43512</v>
      </c>
      <c r="N35" s="31"/>
      <c r="O35" s="31"/>
      <c r="P35" s="32">
        <f t="shared" si="0"/>
        <v>0</v>
      </c>
      <c r="Q35" s="54">
        <v>0</v>
      </c>
      <c r="R35" s="55">
        <v>156.63999999999999</v>
      </c>
      <c r="S35" s="54">
        <v>1</v>
      </c>
      <c r="T35" s="54">
        <v>47</v>
      </c>
      <c r="U35" s="33">
        <f t="shared" si="1"/>
        <v>1</v>
      </c>
      <c r="V35" s="34">
        <f t="shared" si="2"/>
        <v>47</v>
      </c>
      <c r="W35" s="34">
        <f t="shared" si="3"/>
        <v>47</v>
      </c>
      <c r="X35" s="35"/>
      <c r="AA35" s="7"/>
      <c r="AB35" s="4" t="s">
        <v>81</v>
      </c>
      <c r="AC35" s="5"/>
      <c r="AD35" s="7"/>
    </row>
    <row r="36" spans="1:30" ht="30">
      <c r="A36" s="27">
        <v>110400</v>
      </c>
      <c r="B36" s="27">
        <v>110401</v>
      </c>
      <c r="C36" s="63" t="s">
        <v>168</v>
      </c>
      <c r="D36" s="69" t="s">
        <v>185</v>
      </c>
      <c r="E36" s="70" t="s">
        <v>207</v>
      </c>
      <c r="F36" s="73" t="s">
        <v>219</v>
      </c>
      <c r="G36" s="28" t="s">
        <v>93</v>
      </c>
      <c r="H36" s="29" t="s">
        <v>53</v>
      </c>
      <c r="I36" s="30" t="s">
        <v>95</v>
      </c>
      <c r="J36" s="48"/>
      <c r="K36" s="69" t="s">
        <v>227</v>
      </c>
      <c r="L36" s="76">
        <v>43510</v>
      </c>
      <c r="M36" s="76">
        <v>43510</v>
      </c>
      <c r="N36" s="31"/>
      <c r="O36" s="31"/>
      <c r="P36" s="32">
        <f t="shared" si="0"/>
        <v>0</v>
      </c>
      <c r="Q36" s="54">
        <v>0</v>
      </c>
      <c r="R36" s="55">
        <v>54.01</v>
      </c>
      <c r="S36" s="54">
        <v>1</v>
      </c>
      <c r="T36" s="54">
        <v>17.52</v>
      </c>
      <c r="U36" s="33">
        <f t="shared" si="1"/>
        <v>1</v>
      </c>
      <c r="V36" s="34">
        <f t="shared" si="2"/>
        <v>17.52</v>
      </c>
      <c r="W36" s="34">
        <f t="shared" si="3"/>
        <v>17.52</v>
      </c>
      <c r="X36" s="35"/>
      <c r="AA36" s="7"/>
      <c r="AB36" s="4" t="s">
        <v>82</v>
      </c>
      <c r="AC36" s="5"/>
      <c r="AD36" s="7"/>
    </row>
    <row r="37" spans="1:30" ht="30">
      <c r="A37" s="27">
        <v>110400</v>
      </c>
      <c r="B37" s="27">
        <v>110401</v>
      </c>
      <c r="C37" s="63" t="s">
        <v>171</v>
      </c>
      <c r="D37" s="65" t="s">
        <v>189</v>
      </c>
      <c r="E37" s="70" t="s">
        <v>116</v>
      </c>
      <c r="F37" s="73" t="s">
        <v>219</v>
      </c>
      <c r="G37" s="28" t="s">
        <v>93</v>
      </c>
      <c r="H37" s="29" t="s">
        <v>53</v>
      </c>
      <c r="I37" s="30" t="s">
        <v>95</v>
      </c>
      <c r="J37" s="48"/>
      <c r="K37" s="69" t="s">
        <v>227</v>
      </c>
      <c r="L37" s="76">
        <v>43510</v>
      </c>
      <c r="M37" s="76">
        <v>43510</v>
      </c>
      <c r="N37" s="31"/>
      <c r="O37" s="31"/>
      <c r="P37" s="32">
        <f t="shared" si="0"/>
        <v>0</v>
      </c>
      <c r="Q37" s="54">
        <v>0</v>
      </c>
      <c r="R37" s="55">
        <v>54.01</v>
      </c>
      <c r="S37" s="54">
        <v>1</v>
      </c>
      <c r="T37" s="54">
        <v>17.52</v>
      </c>
      <c r="U37" s="33">
        <f t="shared" si="1"/>
        <v>1</v>
      </c>
      <c r="V37" s="34">
        <f t="shared" si="2"/>
        <v>17.52</v>
      </c>
      <c r="W37" s="34">
        <f t="shared" si="3"/>
        <v>17.52</v>
      </c>
      <c r="X37" s="35"/>
      <c r="AA37" s="7"/>
      <c r="AB37" s="4" t="s">
        <v>83</v>
      </c>
      <c r="AC37" s="5"/>
      <c r="AD37" s="7"/>
    </row>
    <row r="38" spans="1:30" ht="30">
      <c r="A38" s="27">
        <v>110400</v>
      </c>
      <c r="B38" s="27">
        <v>110401</v>
      </c>
      <c r="C38" s="62" t="s">
        <v>172</v>
      </c>
      <c r="D38" s="69" t="s">
        <v>190</v>
      </c>
      <c r="E38" s="70" t="s">
        <v>209</v>
      </c>
      <c r="F38" s="73" t="s">
        <v>219</v>
      </c>
      <c r="G38" s="28" t="s">
        <v>93</v>
      </c>
      <c r="H38" s="29" t="s">
        <v>53</v>
      </c>
      <c r="I38" s="30" t="s">
        <v>95</v>
      </c>
      <c r="J38" s="48"/>
      <c r="K38" s="69" t="s">
        <v>227</v>
      </c>
      <c r="L38" s="76">
        <v>43510</v>
      </c>
      <c r="M38" s="76">
        <v>43510</v>
      </c>
      <c r="N38" s="31"/>
      <c r="O38" s="31"/>
      <c r="P38" s="32">
        <f t="shared" si="0"/>
        <v>0</v>
      </c>
      <c r="Q38" s="54">
        <v>0</v>
      </c>
      <c r="R38" s="55">
        <v>54.01</v>
      </c>
      <c r="S38" s="54">
        <v>1</v>
      </c>
      <c r="T38" s="54">
        <v>17.52</v>
      </c>
      <c r="U38" s="33">
        <f t="shared" si="1"/>
        <v>1</v>
      </c>
      <c r="V38" s="34">
        <f t="shared" si="2"/>
        <v>17.52</v>
      </c>
      <c r="W38" s="34">
        <f>SUM(Q38*R38)+(S38*T38)</f>
        <v>17.52</v>
      </c>
      <c r="X38" s="35"/>
      <c r="AA38" s="7"/>
      <c r="AB38" s="4" t="s">
        <v>84</v>
      </c>
      <c r="AC38" s="5"/>
      <c r="AD38" s="7"/>
    </row>
    <row r="39" spans="1:30" ht="30">
      <c r="A39" s="27">
        <v>110400</v>
      </c>
      <c r="B39" s="27">
        <v>110401</v>
      </c>
      <c r="C39" s="62" t="s">
        <v>173</v>
      </c>
      <c r="D39" s="94" t="s">
        <v>191</v>
      </c>
      <c r="E39" s="70" t="s">
        <v>210</v>
      </c>
      <c r="F39" s="73" t="s">
        <v>219</v>
      </c>
      <c r="G39" s="28" t="s">
        <v>93</v>
      </c>
      <c r="H39" s="29" t="s">
        <v>53</v>
      </c>
      <c r="I39" s="30" t="s">
        <v>95</v>
      </c>
      <c r="J39" s="48"/>
      <c r="K39" s="69" t="s">
        <v>227</v>
      </c>
      <c r="L39" s="76">
        <v>43510</v>
      </c>
      <c r="M39" s="76">
        <v>43510</v>
      </c>
      <c r="N39" s="31"/>
      <c r="O39" s="31"/>
      <c r="P39" s="32">
        <f t="shared" si="0"/>
        <v>0</v>
      </c>
      <c r="Q39" s="54">
        <v>0</v>
      </c>
      <c r="R39" s="55">
        <v>54.01</v>
      </c>
      <c r="S39" s="54">
        <v>1</v>
      </c>
      <c r="T39" s="54">
        <v>17.52</v>
      </c>
      <c r="U39" s="33">
        <f t="shared" si="1"/>
        <v>1</v>
      </c>
      <c r="V39" s="34">
        <f t="shared" si="2"/>
        <v>17.52</v>
      </c>
      <c r="W39" s="34">
        <f t="shared" si="3"/>
        <v>17.52</v>
      </c>
      <c r="X39" s="35"/>
      <c r="AA39" s="7"/>
      <c r="AB39" s="4" t="s">
        <v>85</v>
      </c>
      <c r="AC39" s="5"/>
      <c r="AD39" s="7"/>
    </row>
    <row r="40" spans="1:30" ht="30">
      <c r="A40" s="27">
        <v>110400</v>
      </c>
      <c r="B40" s="27">
        <v>110401</v>
      </c>
      <c r="C40" s="63" t="s">
        <v>174</v>
      </c>
      <c r="D40" s="65" t="s">
        <v>192</v>
      </c>
      <c r="E40" s="70" t="s">
        <v>211</v>
      </c>
      <c r="F40" s="71" t="s">
        <v>220</v>
      </c>
      <c r="G40" s="28" t="s">
        <v>93</v>
      </c>
      <c r="H40" s="29" t="s">
        <v>53</v>
      </c>
      <c r="I40" s="30" t="s">
        <v>95</v>
      </c>
      <c r="J40" s="48"/>
      <c r="K40" s="70" t="s">
        <v>228</v>
      </c>
      <c r="L40" s="76">
        <v>43494</v>
      </c>
      <c r="M40" s="76">
        <v>43494</v>
      </c>
      <c r="N40" s="31"/>
      <c r="O40" s="31"/>
      <c r="P40" s="32">
        <f t="shared" si="0"/>
        <v>0</v>
      </c>
      <c r="Q40" s="54">
        <v>0</v>
      </c>
      <c r="R40" s="55">
        <v>54.01</v>
      </c>
      <c r="S40" s="54">
        <v>1</v>
      </c>
      <c r="T40" s="54">
        <v>17.52</v>
      </c>
      <c r="U40" s="33">
        <f t="shared" si="1"/>
        <v>1</v>
      </c>
      <c r="V40" s="34">
        <f t="shared" si="2"/>
        <v>17.52</v>
      </c>
      <c r="W40" s="34">
        <f t="shared" si="3"/>
        <v>17.52</v>
      </c>
      <c r="X40" s="35"/>
      <c r="AA40" s="7"/>
      <c r="AB40" s="4" t="s">
        <v>68</v>
      </c>
      <c r="AC40" s="5"/>
      <c r="AD40" s="7"/>
    </row>
    <row r="41" spans="1:30" ht="30">
      <c r="A41" s="27">
        <v>110400</v>
      </c>
      <c r="B41" s="27">
        <v>110401</v>
      </c>
      <c r="C41" s="79" t="s">
        <v>175</v>
      </c>
      <c r="D41" s="65" t="s">
        <v>193</v>
      </c>
      <c r="E41" s="70" t="s">
        <v>91</v>
      </c>
      <c r="F41" s="71" t="s">
        <v>220</v>
      </c>
      <c r="G41" s="28" t="s">
        <v>93</v>
      </c>
      <c r="H41" s="29" t="s">
        <v>53</v>
      </c>
      <c r="I41" s="30" t="s">
        <v>95</v>
      </c>
      <c r="J41" s="48"/>
      <c r="K41" s="65" t="s">
        <v>228</v>
      </c>
      <c r="L41" s="76">
        <v>43493</v>
      </c>
      <c r="M41" s="76">
        <v>43493</v>
      </c>
      <c r="N41" s="31"/>
      <c r="O41" s="31"/>
      <c r="P41" s="32">
        <f t="shared" si="0"/>
        <v>0</v>
      </c>
      <c r="Q41" s="54">
        <v>0</v>
      </c>
      <c r="R41" s="55">
        <v>54.01</v>
      </c>
      <c r="S41" s="54">
        <v>1</v>
      </c>
      <c r="T41" s="54">
        <v>17.52</v>
      </c>
      <c r="U41" s="33">
        <f t="shared" si="1"/>
        <v>1</v>
      </c>
      <c r="V41" s="34">
        <f t="shared" si="2"/>
        <v>17.52</v>
      </c>
      <c r="W41" s="34">
        <f t="shared" si="3"/>
        <v>17.52</v>
      </c>
      <c r="X41" s="35"/>
      <c r="AA41" s="7"/>
      <c r="AB41" s="4" t="s">
        <v>86</v>
      </c>
      <c r="AC41" s="5"/>
      <c r="AD41" s="7"/>
    </row>
    <row r="42" spans="1:30" ht="30">
      <c r="A42" s="27">
        <v>110400</v>
      </c>
      <c r="B42" s="27">
        <v>110401</v>
      </c>
      <c r="C42" s="79" t="s">
        <v>176</v>
      </c>
      <c r="D42" s="65" t="s">
        <v>194</v>
      </c>
      <c r="E42" s="70" t="s">
        <v>117</v>
      </c>
      <c r="F42" s="71" t="s">
        <v>220</v>
      </c>
      <c r="G42" s="28" t="s">
        <v>93</v>
      </c>
      <c r="H42" s="29" t="s">
        <v>53</v>
      </c>
      <c r="I42" s="30" t="s">
        <v>95</v>
      </c>
      <c r="J42" s="48"/>
      <c r="K42" s="99" t="s">
        <v>228</v>
      </c>
      <c r="L42" s="76">
        <v>43522</v>
      </c>
      <c r="M42" s="76">
        <v>43522</v>
      </c>
      <c r="N42" s="31"/>
      <c r="O42" s="31"/>
      <c r="P42" s="36">
        <f t="shared" si="0"/>
        <v>0</v>
      </c>
      <c r="Q42" s="54">
        <v>0</v>
      </c>
      <c r="R42" s="55">
        <v>54.01</v>
      </c>
      <c r="S42" s="54">
        <v>1</v>
      </c>
      <c r="T42" s="54">
        <v>17.52</v>
      </c>
      <c r="U42" s="33">
        <f t="shared" si="1"/>
        <v>1</v>
      </c>
      <c r="V42" s="34">
        <f t="shared" si="2"/>
        <v>17.52</v>
      </c>
      <c r="W42" s="34">
        <f t="shared" si="3"/>
        <v>17.52</v>
      </c>
      <c r="X42" s="35"/>
      <c r="AA42" s="7"/>
      <c r="AB42" s="4" t="s">
        <v>69</v>
      </c>
      <c r="AC42" s="8"/>
      <c r="AD42" s="7"/>
    </row>
    <row r="43" spans="1:30" ht="30">
      <c r="A43" s="27">
        <v>110400</v>
      </c>
      <c r="B43" s="27">
        <v>110401</v>
      </c>
      <c r="C43" s="79" t="s">
        <v>142</v>
      </c>
      <c r="D43" s="70" t="s">
        <v>150</v>
      </c>
      <c r="E43" s="70" t="s">
        <v>116</v>
      </c>
      <c r="F43" s="71" t="s">
        <v>220</v>
      </c>
      <c r="G43" s="28" t="s">
        <v>93</v>
      </c>
      <c r="H43" s="29" t="s">
        <v>53</v>
      </c>
      <c r="I43" s="30" t="s">
        <v>95</v>
      </c>
      <c r="J43" s="48"/>
      <c r="K43" s="65" t="s">
        <v>228</v>
      </c>
      <c r="L43" s="76">
        <v>43522</v>
      </c>
      <c r="M43" s="76">
        <v>43522</v>
      </c>
      <c r="N43" s="31"/>
      <c r="O43" s="31"/>
      <c r="P43" s="36">
        <f t="shared" si="0"/>
        <v>0</v>
      </c>
      <c r="Q43" s="54">
        <v>0</v>
      </c>
      <c r="R43" s="55">
        <v>54.01</v>
      </c>
      <c r="S43" s="54">
        <v>1</v>
      </c>
      <c r="T43" s="54">
        <v>17.52</v>
      </c>
      <c r="U43" s="33">
        <f t="shared" si="1"/>
        <v>1</v>
      </c>
      <c r="V43" s="34">
        <f t="shared" si="2"/>
        <v>17.52</v>
      </c>
      <c r="W43" s="34">
        <f t="shared" si="3"/>
        <v>17.52</v>
      </c>
      <c r="X43" s="35"/>
      <c r="AA43" s="7"/>
      <c r="AB43" s="4" t="s">
        <v>87</v>
      </c>
      <c r="AC43" s="8"/>
      <c r="AD43" s="7"/>
    </row>
    <row r="44" spans="1:30" ht="30">
      <c r="A44" s="27">
        <v>110400</v>
      </c>
      <c r="B44" s="27">
        <v>110401</v>
      </c>
      <c r="C44" s="79" t="s">
        <v>142</v>
      </c>
      <c r="D44" s="70" t="s">
        <v>150</v>
      </c>
      <c r="E44" s="70" t="s">
        <v>116</v>
      </c>
      <c r="F44" s="71" t="s">
        <v>220</v>
      </c>
      <c r="G44" s="28" t="s">
        <v>93</v>
      </c>
      <c r="H44" s="29" t="s">
        <v>53</v>
      </c>
      <c r="I44" s="30" t="s">
        <v>95</v>
      </c>
      <c r="J44" s="48"/>
      <c r="K44" s="65" t="s">
        <v>229</v>
      </c>
      <c r="L44" s="76">
        <v>43523</v>
      </c>
      <c r="M44" s="76">
        <v>43523</v>
      </c>
      <c r="N44" s="31"/>
      <c r="O44" s="31"/>
      <c r="P44" s="36">
        <f t="shared" si="0"/>
        <v>0</v>
      </c>
      <c r="Q44" s="54">
        <v>0</v>
      </c>
      <c r="R44" s="55">
        <v>54.01</v>
      </c>
      <c r="S44" s="54">
        <v>1</v>
      </c>
      <c r="T44" s="54">
        <v>17.52</v>
      </c>
      <c r="U44" s="33">
        <f t="shared" si="1"/>
        <v>1</v>
      </c>
      <c r="V44" s="34">
        <f t="shared" si="2"/>
        <v>17.52</v>
      </c>
      <c r="W44" s="34">
        <f t="shared" si="3"/>
        <v>17.52</v>
      </c>
      <c r="X44" s="35"/>
      <c r="AA44" s="7"/>
      <c r="AB44" s="4" t="s">
        <v>88</v>
      </c>
      <c r="AC44" s="8"/>
      <c r="AD44" s="7"/>
    </row>
    <row r="45" spans="1:30" ht="30">
      <c r="A45" s="27">
        <v>110400</v>
      </c>
      <c r="B45" s="27">
        <v>110401</v>
      </c>
      <c r="C45" s="73" t="s">
        <v>177</v>
      </c>
      <c r="D45" s="70" t="s">
        <v>190</v>
      </c>
      <c r="E45" s="70" t="s">
        <v>209</v>
      </c>
      <c r="F45" s="71" t="s">
        <v>220</v>
      </c>
      <c r="G45" s="28" t="s">
        <v>93</v>
      </c>
      <c r="H45" s="29" t="s">
        <v>53</v>
      </c>
      <c r="I45" s="30" t="s">
        <v>95</v>
      </c>
      <c r="J45" s="48"/>
      <c r="K45" s="65" t="s">
        <v>230</v>
      </c>
      <c r="L45" s="76">
        <v>43486</v>
      </c>
      <c r="M45" s="76">
        <v>43486</v>
      </c>
      <c r="N45" s="31"/>
      <c r="O45" s="31"/>
      <c r="P45" s="36">
        <f t="shared" si="0"/>
        <v>0</v>
      </c>
      <c r="Q45" s="54">
        <v>0</v>
      </c>
      <c r="R45" s="55">
        <v>54.01</v>
      </c>
      <c r="S45" s="54">
        <v>1</v>
      </c>
      <c r="T45" s="54">
        <v>17.52</v>
      </c>
      <c r="U45" s="33">
        <f t="shared" si="1"/>
        <v>1</v>
      </c>
      <c r="V45" s="34">
        <f t="shared" si="2"/>
        <v>17.52</v>
      </c>
      <c r="W45" s="34">
        <f t="shared" si="3"/>
        <v>17.52</v>
      </c>
      <c r="X45" s="35"/>
      <c r="AA45" s="7"/>
      <c r="AB45" s="4" t="s">
        <v>89</v>
      </c>
      <c r="AC45" s="8"/>
      <c r="AD45" s="7"/>
    </row>
    <row r="46" spans="1:30" ht="30">
      <c r="A46" s="27">
        <v>110400</v>
      </c>
      <c r="B46" s="27">
        <v>110401</v>
      </c>
      <c r="C46" s="73" t="s">
        <v>177</v>
      </c>
      <c r="D46" s="70" t="s">
        <v>190</v>
      </c>
      <c r="E46" s="70" t="s">
        <v>209</v>
      </c>
      <c r="F46" s="71" t="s">
        <v>220</v>
      </c>
      <c r="G46" s="28" t="s">
        <v>93</v>
      </c>
      <c r="H46" s="29" t="s">
        <v>53</v>
      </c>
      <c r="I46" s="30" t="s">
        <v>95</v>
      </c>
      <c r="J46" s="48"/>
      <c r="K46" s="65" t="s">
        <v>228</v>
      </c>
      <c r="L46" s="76">
        <v>43493</v>
      </c>
      <c r="M46" s="76">
        <v>43493</v>
      </c>
      <c r="N46" s="31"/>
      <c r="O46" s="31"/>
      <c r="P46" s="32">
        <f t="shared" ref="P46" si="22">N46+O46</f>
        <v>0</v>
      </c>
      <c r="Q46" s="54">
        <v>0</v>
      </c>
      <c r="R46" s="55">
        <v>54.01</v>
      </c>
      <c r="S46" s="54">
        <v>1</v>
      </c>
      <c r="T46" s="54">
        <v>17.52</v>
      </c>
      <c r="U46" s="33">
        <f t="shared" ref="U46" si="23">Q46+S46</f>
        <v>1</v>
      </c>
      <c r="V46" s="34">
        <f t="shared" ref="V46" si="24">(Q46*R46)+(S46*T46)</f>
        <v>17.52</v>
      </c>
      <c r="W46" s="34">
        <f t="shared" si="3"/>
        <v>17.52</v>
      </c>
      <c r="X46" s="35"/>
    </row>
    <row r="47" spans="1:30" ht="30">
      <c r="A47" s="27">
        <v>110400</v>
      </c>
      <c r="B47" s="27">
        <v>110401</v>
      </c>
      <c r="C47" s="73" t="s">
        <v>177</v>
      </c>
      <c r="D47" s="70" t="s">
        <v>190</v>
      </c>
      <c r="E47" s="70" t="s">
        <v>209</v>
      </c>
      <c r="F47" s="71" t="s">
        <v>220</v>
      </c>
      <c r="G47" s="28" t="s">
        <v>93</v>
      </c>
      <c r="H47" s="29" t="s">
        <v>53</v>
      </c>
      <c r="I47" s="30" t="s">
        <v>95</v>
      </c>
      <c r="J47" s="48"/>
      <c r="K47" s="65" t="s">
        <v>228</v>
      </c>
      <c r="L47" s="76">
        <v>43494</v>
      </c>
      <c r="M47" s="76">
        <v>43494</v>
      </c>
      <c r="N47" s="31"/>
      <c r="O47" s="31"/>
      <c r="P47" s="32">
        <f t="shared" si="0"/>
        <v>0</v>
      </c>
      <c r="Q47" s="54">
        <v>0</v>
      </c>
      <c r="R47" s="55">
        <v>54.01</v>
      </c>
      <c r="S47" s="54">
        <v>1</v>
      </c>
      <c r="T47" s="54">
        <v>17.52</v>
      </c>
      <c r="U47" s="33">
        <f t="shared" si="1"/>
        <v>1</v>
      </c>
      <c r="V47" s="34">
        <f t="shared" si="2"/>
        <v>17.52</v>
      </c>
      <c r="W47" s="34">
        <f t="shared" si="3"/>
        <v>17.52</v>
      </c>
      <c r="X47" s="35"/>
    </row>
    <row r="48" spans="1:30" ht="30">
      <c r="A48" s="27">
        <v>110400</v>
      </c>
      <c r="B48" s="27">
        <v>110401</v>
      </c>
      <c r="C48" s="73" t="s">
        <v>177</v>
      </c>
      <c r="D48" s="70" t="s">
        <v>190</v>
      </c>
      <c r="E48" s="70" t="s">
        <v>209</v>
      </c>
      <c r="F48" s="71" t="s">
        <v>220</v>
      </c>
      <c r="G48" s="28" t="s">
        <v>93</v>
      </c>
      <c r="H48" s="29" t="s">
        <v>53</v>
      </c>
      <c r="I48" s="30" t="s">
        <v>95</v>
      </c>
      <c r="J48" s="48"/>
      <c r="K48" s="65" t="s">
        <v>228</v>
      </c>
      <c r="L48" s="76">
        <v>43522</v>
      </c>
      <c r="M48" s="76">
        <v>43522</v>
      </c>
      <c r="N48" s="31"/>
      <c r="O48" s="31"/>
      <c r="P48" s="32">
        <f t="shared" si="0"/>
        <v>0</v>
      </c>
      <c r="Q48" s="54">
        <v>0</v>
      </c>
      <c r="R48" s="55">
        <v>54.01</v>
      </c>
      <c r="S48" s="54">
        <v>1</v>
      </c>
      <c r="T48" s="54">
        <v>17.52</v>
      </c>
      <c r="U48" s="33">
        <f t="shared" si="1"/>
        <v>1</v>
      </c>
      <c r="V48" s="34">
        <f t="shared" si="2"/>
        <v>17.52</v>
      </c>
      <c r="W48" s="34">
        <f t="shared" si="3"/>
        <v>17.52</v>
      </c>
      <c r="X48" s="35"/>
    </row>
    <row r="49" spans="1:24" ht="30">
      <c r="A49" s="27">
        <v>110400</v>
      </c>
      <c r="B49" s="27">
        <v>110401</v>
      </c>
      <c r="C49" s="73" t="s">
        <v>177</v>
      </c>
      <c r="D49" s="70" t="s">
        <v>190</v>
      </c>
      <c r="E49" s="70" t="s">
        <v>209</v>
      </c>
      <c r="F49" s="71" t="s">
        <v>220</v>
      </c>
      <c r="G49" s="28" t="s">
        <v>93</v>
      </c>
      <c r="H49" s="29" t="s">
        <v>53</v>
      </c>
      <c r="I49" s="30" t="s">
        <v>95</v>
      </c>
      <c r="J49" s="48"/>
      <c r="K49" s="65" t="s">
        <v>229</v>
      </c>
      <c r="L49" s="76">
        <v>43523</v>
      </c>
      <c r="M49" s="76">
        <v>43523</v>
      </c>
      <c r="N49" s="31"/>
      <c r="O49" s="31"/>
      <c r="P49" s="32">
        <f t="shared" si="0"/>
        <v>0</v>
      </c>
      <c r="Q49" s="54">
        <v>0</v>
      </c>
      <c r="R49" s="55">
        <v>54.01</v>
      </c>
      <c r="S49" s="54">
        <v>1</v>
      </c>
      <c r="T49" s="54">
        <v>17.52</v>
      </c>
      <c r="U49" s="33">
        <f t="shared" si="1"/>
        <v>1</v>
      </c>
      <c r="V49" s="34">
        <f t="shared" si="2"/>
        <v>17.52</v>
      </c>
      <c r="W49" s="34">
        <f t="shared" si="3"/>
        <v>17.52</v>
      </c>
      <c r="X49" s="35"/>
    </row>
    <row r="50" spans="1:24" ht="15.75" customHeight="1">
      <c r="A50" s="27">
        <v>110400</v>
      </c>
      <c r="B50" s="27">
        <v>110401</v>
      </c>
      <c r="C50" s="89" t="s">
        <v>178</v>
      </c>
      <c r="D50" s="93" t="s">
        <v>195</v>
      </c>
      <c r="E50" s="95" t="s">
        <v>116</v>
      </c>
      <c r="F50" s="96" t="s">
        <v>220</v>
      </c>
      <c r="G50" s="37" t="s">
        <v>93</v>
      </c>
      <c r="H50" s="27" t="s">
        <v>53</v>
      </c>
      <c r="I50" s="37" t="s">
        <v>95</v>
      </c>
      <c r="J50" s="48"/>
      <c r="K50" s="93" t="s">
        <v>230</v>
      </c>
      <c r="L50" s="101">
        <v>43486</v>
      </c>
      <c r="M50" s="101">
        <v>43486</v>
      </c>
      <c r="N50" s="31"/>
      <c r="O50" s="31"/>
      <c r="P50" s="32">
        <v>0</v>
      </c>
      <c r="Q50" s="54">
        <v>0</v>
      </c>
      <c r="R50" s="55">
        <v>54.01</v>
      </c>
      <c r="S50" s="54">
        <v>1</v>
      </c>
      <c r="T50" s="54">
        <v>17.52</v>
      </c>
      <c r="U50" s="33">
        <f t="shared" ref="U50" si="25">Q50+S50</f>
        <v>1</v>
      </c>
      <c r="V50" s="34">
        <f t="shared" ref="V50" si="26">(Q50*R50)+(S50*T50)</f>
        <v>17.52</v>
      </c>
      <c r="W50" s="34">
        <f t="shared" si="3"/>
        <v>17.52</v>
      </c>
      <c r="X50" s="38"/>
    </row>
    <row r="51" spans="1:24" ht="30">
      <c r="A51" s="27">
        <v>110400</v>
      </c>
      <c r="B51" s="27">
        <v>110401</v>
      </c>
      <c r="C51" s="89" t="s">
        <v>178</v>
      </c>
      <c r="D51" s="93" t="s">
        <v>195</v>
      </c>
      <c r="E51" s="95" t="s">
        <v>116</v>
      </c>
      <c r="F51" s="96" t="s">
        <v>220</v>
      </c>
      <c r="G51" s="37" t="s">
        <v>93</v>
      </c>
      <c r="H51" s="27" t="s">
        <v>53</v>
      </c>
      <c r="I51" s="37" t="s">
        <v>95</v>
      </c>
      <c r="J51" s="51"/>
      <c r="K51" s="93" t="s">
        <v>228</v>
      </c>
      <c r="L51" s="101">
        <v>43522</v>
      </c>
      <c r="M51" s="101">
        <v>43522</v>
      </c>
      <c r="N51" s="31"/>
      <c r="O51" s="31"/>
      <c r="P51" s="32">
        <v>0</v>
      </c>
      <c r="Q51" s="9">
        <v>0</v>
      </c>
      <c r="R51" s="55">
        <v>54.01</v>
      </c>
      <c r="S51" s="9">
        <v>1</v>
      </c>
      <c r="T51" s="54">
        <v>17.52</v>
      </c>
      <c r="U51" s="33">
        <f t="shared" si="1"/>
        <v>1</v>
      </c>
      <c r="V51" s="34">
        <f t="shared" si="2"/>
        <v>17.52</v>
      </c>
      <c r="W51" s="34">
        <f t="shared" si="3"/>
        <v>17.52</v>
      </c>
      <c r="X51" s="38"/>
    </row>
    <row r="52" spans="1:24" ht="30">
      <c r="A52" s="27">
        <v>110400</v>
      </c>
      <c r="B52" s="27">
        <v>110401</v>
      </c>
      <c r="C52" s="89" t="s">
        <v>178</v>
      </c>
      <c r="D52" s="93" t="s">
        <v>195</v>
      </c>
      <c r="E52" s="95" t="s">
        <v>116</v>
      </c>
      <c r="F52" s="96" t="s">
        <v>220</v>
      </c>
      <c r="G52" s="37" t="s">
        <v>93</v>
      </c>
      <c r="H52" s="27" t="s">
        <v>53</v>
      </c>
      <c r="I52" s="37" t="s">
        <v>95</v>
      </c>
      <c r="J52" s="51"/>
      <c r="K52" s="93" t="s">
        <v>229</v>
      </c>
      <c r="L52" s="101">
        <v>43523</v>
      </c>
      <c r="M52" s="101">
        <v>43523</v>
      </c>
      <c r="N52" s="31"/>
      <c r="O52" s="31"/>
      <c r="P52" s="32">
        <v>0</v>
      </c>
      <c r="Q52" s="9">
        <v>0</v>
      </c>
      <c r="R52" s="55">
        <v>54.01</v>
      </c>
      <c r="S52" s="9">
        <v>1</v>
      </c>
      <c r="T52" s="54">
        <v>17.52</v>
      </c>
      <c r="U52" s="33">
        <f t="shared" ref="U52:U57" si="27">Q52+S52</f>
        <v>1</v>
      </c>
      <c r="V52" s="34">
        <f t="shared" ref="V52:V57" si="28">(Q52*R52)+(S52*T52)</f>
        <v>17.52</v>
      </c>
      <c r="W52" s="34">
        <f t="shared" si="3"/>
        <v>17.52</v>
      </c>
      <c r="X52" s="38"/>
    </row>
    <row r="53" spans="1:24" ht="30">
      <c r="A53" s="27">
        <v>110400</v>
      </c>
      <c r="B53" s="27">
        <v>110401</v>
      </c>
      <c r="C53" s="62" t="s">
        <v>179</v>
      </c>
      <c r="D53" s="70" t="s">
        <v>191</v>
      </c>
      <c r="E53" s="70" t="s">
        <v>210</v>
      </c>
      <c r="F53" s="71" t="s">
        <v>220</v>
      </c>
      <c r="G53" s="37" t="s">
        <v>93</v>
      </c>
      <c r="H53" s="27" t="s">
        <v>53</v>
      </c>
      <c r="I53" s="37" t="s">
        <v>95</v>
      </c>
      <c r="J53" s="51"/>
      <c r="K53" s="65" t="s">
        <v>230</v>
      </c>
      <c r="L53" s="76">
        <v>43486</v>
      </c>
      <c r="M53" s="76">
        <v>43486</v>
      </c>
      <c r="N53" s="31"/>
      <c r="O53" s="31"/>
      <c r="P53" s="32">
        <v>0</v>
      </c>
      <c r="Q53" s="9">
        <v>0</v>
      </c>
      <c r="R53" s="10">
        <v>54.01</v>
      </c>
      <c r="S53" s="9">
        <v>1</v>
      </c>
      <c r="T53" s="54">
        <v>17.52</v>
      </c>
      <c r="U53" s="33">
        <f t="shared" si="27"/>
        <v>1</v>
      </c>
      <c r="V53" s="34">
        <f t="shared" si="28"/>
        <v>17.52</v>
      </c>
      <c r="W53" s="34">
        <f t="shared" si="3"/>
        <v>17.52</v>
      </c>
      <c r="X53" s="38"/>
    </row>
    <row r="54" spans="1:24" ht="30">
      <c r="A54" s="27">
        <v>110400</v>
      </c>
      <c r="B54" s="27">
        <v>110401</v>
      </c>
      <c r="C54" s="62" t="s">
        <v>179</v>
      </c>
      <c r="D54" s="70" t="s">
        <v>191</v>
      </c>
      <c r="E54" s="70" t="s">
        <v>210</v>
      </c>
      <c r="F54" s="71" t="s">
        <v>220</v>
      </c>
      <c r="G54" s="37" t="s">
        <v>93</v>
      </c>
      <c r="H54" s="27" t="s">
        <v>53</v>
      </c>
      <c r="I54" s="37" t="s">
        <v>95</v>
      </c>
      <c r="J54" s="51"/>
      <c r="K54" s="65" t="s">
        <v>228</v>
      </c>
      <c r="L54" s="76">
        <v>43493</v>
      </c>
      <c r="M54" s="76">
        <v>43493</v>
      </c>
      <c r="N54" s="31"/>
      <c r="O54" s="31"/>
      <c r="P54" s="32">
        <v>0</v>
      </c>
      <c r="Q54" s="9">
        <v>0</v>
      </c>
      <c r="R54" s="10">
        <v>54.01</v>
      </c>
      <c r="S54" s="9">
        <v>1</v>
      </c>
      <c r="T54" s="9">
        <v>17.52</v>
      </c>
      <c r="U54" s="33">
        <f t="shared" si="27"/>
        <v>1</v>
      </c>
      <c r="V54" s="34">
        <f t="shared" si="28"/>
        <v>17.52</v>
      </c>
      <c r="W54" s="34">
        <f t="shared" si="3"/>
        <v>17.52</v>
      </c>
      <c r="X54" s="38"/>
    </row>
    <row r="55" spans="1:24" ht="30">
      <c r="A55" s="27">
        <v>110400</v>
      </c>
      <c r="B55" s="27">
        <v>110401</v>
      </c>
      <c r="C55" s="62" t="s">
        <v>179</v>
      </c>
      <c r="D55" s="70" t="s">
        <v>191</v>
      </c>
      <c r="E55" s="70" t="s">
        <v>210</v>
      </c>
      <c r="F55" s="71" t="s">
        <v>220</v>
      </c>
      <c r="G55" s="37" t="s">
        <v>93</v>
      </c>
      <c r="H55" s="27" t="s">
        <v>53</v>
      </c>
      <c r="I55" s="37" t="s">
        <v>95</v>
      </c>
      <c r="J55" s="51"/>
      <c r="K55" s="65" t="s">
        <v>228</v>
      </c>
      <c r="L55" s="76">
        <v>43494</v>
      </c>
      <c r="M55" s="76">
        <v>43494</v>
      </c>
      <c r="N55" s="31"/>
      <c r="O55" s="31"/>
      <c r="P55" s="32">
        <v>0</v>
      </c>
      <c r="Q55" s="9">
        <v>0</v>
      </c>
      <c r="R55" s="10">
        <v>54.01</v>
      </c>
      <c r="S55" s="9">
        <v>1</v>
      </c>
      <c r="T55" s="9">
        <v>17.52</v>
      </c>
      <c r="U55" s="33">
        <f t="shared" si="27"/>
        <v>1</v>
      </c>
      <c r="V55" s="34">
        <f t="shared" si="28"/>
        <v>17.52</v>
      </c>
      <c r="W55" s="34">
        <f t="shared" si="3"/>
        <v>17.52</v>
      </c>
      <c r="X55" s="38"/>
    </row>
    <row r="56" spans="1:24" ht="30">
      <c r="A56" s="27">
        <v>110400</v>
      </c>
      <c r="B56" s="27">
        <v>110401</v>
      </c>
      <c r="C56" s="62" t="s">
        <v>179</v>
      </c>
      <c r="D56" s="70" t="s">
        <v>191</v>
      </c>
      <c r="E56" s="70" t="s">
        <v>210</v>
      </c>
      <c r="F56" s="71" t="s">
        <v>220</v>
      </c>
      <c r="G56" s="37" t="s">
        <v>93</v>
      </c>
      <c r="H56" s="27" t="s">
        <v>53</v>
      </c>
      <c r="I56" s="37" t="s">
        <v>95</v>
      </c>
      <c r="J56" s="51"/>
      <c r="K56" s="65" t="s">
        <v>228</v>
      </c>
      <c r="L56" s="76">
        <v>43522</v>
      </c>
      <c r="M56" s="76">
        <v>43522</v>
      </c>
      <c r="N56" s="31"/>
      <c r="O56" s="31"/>
      <c r="P56" s="32">
        <v>0</v>
      </c>
      <c r="Q56" s="9">
        <v>0</v>
      </c>
      <c r="R56" s="10">
        <v>54.01</v>
      </c>
      <c r="S56" s="9">
        <v>1</v>
      </c>
      <c r="T56" s="9">
        <v>17.52</v>
      </c>
      <c r="U56" s="33">
        <f t="shared" si="27"/>
        <v>1</v>
      </c>
      <c r="V56" s="34">
        <f t="shared" si="28"/>
        <v>17.52</v>
      </c>
      <c r="W56" s="34">
        <f t="shared" si="3"/>
        <v>17.52</v>
      </c>
      <c r="X56" s="38"/>
    </row>
    <row r="57" spans="1:24" ht="30">
      <c r="A57" s="27">
        <v>110400</v>
      </c>
      <c r="B57" s="27">
        <v>110401</v>
      </c>
      <c r="C57" s="62" t="s">
        <v>179</v>
      </c>
      <c r="D57" s="70" t="s">
        <v>191</v>
      </c>
      <c r="E57" s="70" t="s">
        <v>210</v>
      </c>
      <c r="F57" s="71" t="s">
        <v>220</v>
      </c>
      <c r="G57" s="37" t="s">
        <v>93</v>
      </c>
      <c r="H57" s="27" t="s">
        <v>53</v>
      </c>
      <c r="I57" s="37" t="s">
        <v>95</v>
      </c>
      <c r="J57" s="51"/>
      <c r="K57" s="65" t="s">
        <v>229</v>
      </c>
      <c r="L57" s="76">
        <v>43523</v>
      </c>
      <c r="M57" s="76">
        <v>43523</v>
      </c>
      <c r="N57" s="31"/>
      <c r="O57" s="31"/>
      <c r="P57" s="32">
        <v>0</v>
      </c>
      <c r="Q57" s="9">
        <v>0</v>
      </c>
      <c r="R57" s="10">
        <v>54.01</v>
      </c>
      <c r="S57" s="9">
        <v>1</v>
      </c>
      <c r="T57" s="9">
        <v>17.52</v>
      </c>
      <c r="U57" s="33">
        <f t="shared" si="27"/>
        <v>1</v>
      </c>
      <c r="V57" s="34">
        <f t="shared" si="28"/>
        <v>17.52</v>
      </c>
      <c r="W57" s="34">
        <f t="shared" si="3"/>
        <v>17.52</v>
      </c>
      <c r="X57" s="38"/>
    </row>
    <row r="58" spans="1:24" ht="30">
      <c r="A58" s="27">
        <v>110400</v>
      </c>
      <c r="B58" s="27">
        <v>110401</v>
      </c>
      <c r="C58" s="63" t="s">
        <v>180</v>
      </c>
      <c r="D58" s="69" t="s">
        <v>192</v>
      </c>
      <c r="E58" s="70" t="s">
        <v>212</v>
      </c>
      <c r="F58" s="73" t="s">
        <v>221</v>
      </c>
      <c r="G58" s="37" t="s">
        <v>93</v>
      </c>
      <c r="H58" s="27" t="s">
        <v>53</v>
      </c>
      <c r="I58" s="37" t="s">
        <v>95</v>
      </c>
      <c r="J58" s="51"/>
      <c r="K58" s="65" t="s">
        <v>231</v>
      </c>
      <c r="L58" s="76">
        <v>43562</v>
      </c>
      <c r="M58" s="76">
        <v>43562</v>
      </c>
      <c r="N58" s="31"/>
      <c r="O58" s="31"/>
      <c r="P58" s="32">
        <v>0</v>
      </c>
      <c r="Q58" s="9">
        <v>0</v>
      </c>
      <c r="R58" s="10">
        <v>54.01</v>
      </c>
      <c r="S58" s="9">
        <v>1</v>
      </c>
      <c r="T58" s="9">
        <v>17.52</v>
      </c>
      <c r="U58" s="33">
        <f t="shared" ref="U58:U71" si="29">Q58+S58</f>
        <v>1</v>
      </c>
      <c r="V58" s="34">
        <f t="shared" ref="V58:V71" si="30">(Q58*R58)+(S58*T58)</f>
        <v>17.52</v>
      </c>
      <c r="W58" s="34">
        <f t="shared" si="3"/>
        <v>17.52</v>
      </c>
      <c r="X58" s="38"/>
    </row>
    <row r="59" spans="1:24" ht="30">
      <c r="A59" s="27">
        <v>110400</v>
      </c>
      <c r="B59" s="27">
        <v>110401</v>
      </c>
      <c r="C59" s="63" t="s">
        <v>180</v>
      </c>
      <c r="D59" s="69" t="s">
        <v>192</v>
      </c>
      <c r="E59" s="70" t="s">
        <v>212</v>
      </c>
      <c r="F59" s="73" t="s">
        <v>221</v>
      </c>
      <c r="G59" s="37" t="s">
        <v>93</v>
      </c>
      <c r="H59" s="27" t="s">
        <v>53</v>
      </c>
      <c r="I59" s="37" t="s">
        <v>95</v>
      </c>
      <c r="J59" s="51"/>
      <c r="K59" s="65" t="s">
        <v>232</v>
      </c>
      <c r="L59" s="76">
        <v>43566</v>
      </c>
      <c r="M59" s="76">
        <v>43566</v>
      </c>
      <c r="N59" s="31"/>
      <c r="O59" s="31"/>
      <c r="P59" s="32">
        <v>0</v>
      </c>
      <c r="Q59" s="9">
        <v>0</v>
      </c>
      <c r="R59" s="10">
        <v>54.01</v>
      </c>
      <c r="S59" s="9">
        <v>1</v>
      </c>
      <c r="T59" s="9">
        <v>17.52</v>
      </c>
      <c r="U59" s="33">
        <f t="shared" si="29"/>
        <v>1</v>
      </c>
      <c r="V59" s="34">
        <f t="shared" si="30"/>
        <v>17.52</v>
      </c>
      <c r="W59" s="34">
        <f t="shared" si="3"/>
        <v>17.52</v>
      </c>
      <c r="X59" s="38"/>
    </row>
    <row r="60" spans="1:24" ht="30">
      <c r="A60" s="27">
        <v>110400</v>
      </c>
      <c r="B60" s="27">
        <v>110401</v>
      </c>
      <c r="C60" s="90" t="s">
        <v>206</v>
      </c>
      <c r="D60" s="69" t="s">
        <v>196</v>
      </c>
      <c r="E60" s="65" t="s">
        <v>213</v>
      </c>
      <c r="F60" s="73" t="s">
        <v>221</v>
      </c>
      <c r="G60" s="37" t="s">
        <v>93</v>
      </c>
      <c r="H60" s="27" t="s">
        <v>53</v>
      </c>
      <c r="I60" s="37" t="s">
        <v>95</v>
      </c>
      <c r="J60" s="51"/>
      <c r="K60" s="65" t="s">
        <v>231</v>
      </c>
      <c r="L60" s="76">
        <v>43562</v>
      </c>
      <c r="M60" s="76">
        <v>43562</v>
      </c>
      <c r="N60" s="31"/>
      <c r="O60" s="31"/>
      <c r="P60" s="32">
        <v>0</v>
      </c>
      <c r="Q60" s="9">
        <v>0</v>
      </c>
      <c r="R60" s="10">
        <v>54.01</v>
      </c>
      <c r="S60" s="9">
        <v>1</v>
      </c>
      <c r="T60" s="9">
        <v>17.52</v>
      </c>
      <c r="U60" s="33">
        <f t="shared" si="29"/>
        <v>1</v>
      </c>
      <c r="V60" s="34">
        <f t="shared" si="30"/>
        <v>17.52</v>
      </c>
      <c r="W60" s="34">
        <f t="shared" si="3"/>
        <v>17.52</v>
      </c>
      <c r="X60" s="38"/>
    </row>
    <row r="61" spans="1:24" ht="30">
      <c r="A61" s="27">
        <v>110400</v>
      </c>
      <c r="B61" s="27">
        <v>110401</v>
      </c>
      <c r="C61" s="90" t="s">
        <v>206</v>
      </c>
      <c r="D61" s="69" t="s">
        <v>196</v>
      </c>
      <c r="E61" s="65" t="s">
        <v>213</v>
      </c>
      <c r="F61" s="73" t="s">
        <v>221</v>
      </c>
      <c r="G61" s="37" t="s">
        <v>93</v>
      </c>
      <c r="H61" s="27" t="s">
        <v>53</v>
      </c>
      <c r="I61" s="37" t="s">
        <v>95</v>
      </c>
      <c r="J61" s="51"/>
      <c r="K61" s="65" t="s">
        <v>232</v>
      </c>
      <c r="L61" s="76">
        <v>43566</v>
      </c>
      <c r="M61" s="76">
        <v>43566</v>
      </c>
      <c r="N61" s="31"/>
      <c r="O61" s="31"/>
      <c r="P61" s="32">
        <v>0</v>
      </c>
      <c r="Q61" s="9">
        <v>0</v>
      </c>
      <c r="R61" s="10">
        <v>54.01</v>
      </c>
      <c r="S61" s="9">
        <v>1</v>
      </c>
      <c r="T61" s="9">
        <v>17.52</v>
      </c>
      <c r="U61" s="33">
        <f t="shared" si="29"/>
        <v>1</v>
      </c>
      <c r="V61" s="34">
        <f t="shared" si="30"/>
        <v>17.52</v>
      </c>
      <c r="W61" s="34">
        <f t="shared" si="3"/>
        <v>17.52</v>
      </c>
      <c r="X61" s="38"/>
    </row>
    <row r="62" spans="1:24" ht="45">
      <c r="A62" s="27">
        <v>110400</v>
      </c>
      <c r="B62" s="27">
        <v>110401</v>
      </c>
      <c r="C62" s="63" t="s">
        <v>181</v>
      </c>
      <c r="D62" s="70" t="s">
        <v>197</v>
      </c>
      <c r="E62" s="70" t="s">
        <v>118</v>
      </c>
      <c r="F62" s="71" t="s">
        <v>222</v>
      </c>
      <c r="G62" s="37" t="s">
        <v>93</v>
      </c>
      <c r="H62" s="27" t="s">
        <v>53</v>
      </c>
      <c r="I62" s="37" t="s">
        <v>95</v>
      </c>
      <c r="J62" s="51"/>
      <c r="K62" s="65" t="s">
        <v>233</v>
      </c>
      <c r="L62" s="76">
        <v>43507</v>
      </c>
      <c r="M62" s="76">
        <v>43511</v>
      </c>
      <c r="N62" s="31"/>
      <c r="O62" s="31"/>
      <c r="P62" s="32">
        <v>0</v>
      </c>
      <c r="Q62" s="9">
        <v>4</v>
      </c>
      <c r="R62" s="10">
        <v>54.01</v>
      </c>
      <c r="S62" s="9">
        <v>1</v>
      </c>
      <c r="T62" s="9">
        <v>17.52</v>
      </c>
      <c r="U62" s="33">
        <f t="shared" si="29"/>
        <v>5</v>
      </c>
      <c r="V62" s="34">
        <f t="shared" si="30"/>
        <v>233.56</v>
      </c>
      <c r="W62" s="34">
        <f t="shared" si="3"/>
        <v>233.56</v>
      </c>
      <c r="X62" s="38"/>
    </row>
    <row r="63" spans="1:24" ht="45">
      <c r="A63" s="27">
        <v>110400</v>
      </c>
      <c r="B63" s="27">
        <v>110401</v>
      </c>
      <c r="C63" s="79" t="s">
        <v>112</v>
      </c>
      <c r="D63" s="65" t="s">
        <v>114</v>
      </c>
      <c r="E63" s="70" t="s">
        <v>116</v>
      </c>
      <c r="F63" s="71" t="s">
        <v>222</v>
      </c>
      <c r="G63" s="37" t="s">
        <v>93</v>
      </c>
      <c r="H63" s="27" t="s">
        <v>53</v>
      </c>
      <c r="I63" s="37" t="s">
        <v>95</v>
      </c>
      <c r="J63" s="51"/>
      <c r="K63" s="65" t="s">
        <v>234</v>
      </c>
      <c r="L63" s="76">
        <v>43507</v>
      </c>
      <c r="M63" s="76">
        <v>43511</v>
      </c>
      <c r="N63" s="31"/>
      <c r="O63" s="31"/>
      <c r="P63" s="32">
        <v>0</v>
      </c>
      <c r="Q63" s="9">
        <v>4</v>
      </c>
      <c r="R63" s="10">
        <v>54.01</v>
      </c>
      <c r="S63" s="9">
        <v>1</v>
      </c>
      <c r="T63" s="9">
        <v>17.52</v>
      </c>
      <c r="U63" s="33">
        <f t="shared" si="29"/>
        <v>5</v>
      </c>
      <c r="V63" s="34">
        <f t="shared" si="30"/>
        <v>233.56</v>
      </c>
      <c r="W63" s="34">
        <f t="shared" si="3"/>
        <v>233.56</v>
      </c>
      <c r="X63" s="38"/>
    </row>
    <row r="64" spans="1:24" ht="45">
      <c r="A64" s="27">
        <v>110400</v>
      </c>
      <c r="B64" s="27">
        <v>110401</v>
      </c>
      <c r="C64" s="79" t="s">
        <v>112</v>
      </c>
      <c r="D64" s="65" t="s">
        <v>114</v>
      </c>
      <c r="E64" s="70" t="s">
        <v>116</v>
      </c>
      <c r="F64" s="71" t="s">
        <v>222</v>
      </c>
      <c r="G64" s="37" t="s">
        <v>93</v>
      </c>
      <c r="H64" s="27" t="s">
        <v>53</v>
      </c>
      <c r="I64" s="37" t="s">
        <v>95</v>
      </c>
      <c r="J64" s="51"/>
      <c r="K64" s="65" t="s">
        <v>235</v>
      </c>
      <c r="L64" s="76">
        <v>43515</v>
      </c>
      <c r="M64" s="76">
        <v>43517</v>
      </c>
      <c r="N64" s="31"/>
      <c r="O64" s="31"/>
      <c r="P64" s="32">
        <v>0</v>
      </c>
      <c r="Q64" s="9">
        <v>2</v>
      </c>
      <c r="R64" s="10">
        <v>54.01</v>
      </c>
      <c r="S64" s="9">
        <v>1</v>
      </c>
      <c r="T64" s="9">
        <v>17.52</v>
      </c>
      <c r="U64" s="33">
        <f t="shared" si="29"/>
        <v>3</v>
      </c>
      <c r="V64" s="34">
        <f t="shared" si="30"/>
        <v>125.53999999999999</v>
      </c>
      <c r="W64" s="34">
        <f t="shared" si="3"/>
        <v>125.53999999999999</v>
      </c>
      <c r="X64" s="38"/>
    </row>
    <row r="65" spans="1:24" ht="45">
      <c r="A65" s="27">
        <v>110400</v>
      </c>
      <c r="B65" s="27">
        <v>110401</v>
      </c>
      <c r="C65" s="61" t="s">
        <v>123</v>
      </c>
      <c r="D65" s="65" t="s">
        <v>128</v>
      </c>
      <c r="E65" s="70" t="s">
        <v>117</v>
      </c>
      <c r="F65" s="71" t="s">
        <v>222</v>
      </c>
      <c r="G65" s="37" t="s">
        <v>93</v>
      </c>
      <c r="H65" s="27" t="s">
        <v>53</v>
      </c>
      <c r="I65" s="37" t="s">
        <v>95</v>
      </c>
      <c r="J65" s="51"/>
      <c r="K65" s="65" t="s">
        <v>233</v>
      </c>
      <c r="L65" s="76">
        <v>43507</v>
      </c>
      <c r="M65" s="76">
        <v>43511</v>
      </c>
      <c r="N65" s="31"/>
      <c r="O65" s="31"/>
      <c r="P65" s="32">
        <v>0</v>
      </c>
      <c r="Q65" s="9">
        <v>4</v>
      </c>
      <c r="R65" s="10">
        <v>54.01</v>
      </c>
      <c r="S65" s="9">
        <v>1</v>
      </c>
      <c r="T65" s="9">
        <v>17.52</v>
      </c>
      <c r="U65" s="33">
        <f t="shared" si="29"/>
        <v>5</v>
      </c>
      <c r="V65" s="34">
        <f t="shared" si="30"/>
        <v>233.56</v>
      </c>
      <c r="W65" s="34">
        <f t="shared" si="3"/>
        <v>233.56</v>
      </c>
      <c r="X65" s="38"/>
    </row>
    <row r="66" spans="1:24" ht="45">
      <c r="A66" s="27">
        <v>110400</v>
      </c>
      <c r="B66" s="27">
        <v>110401</v>
      </c>
      <c r="C66" s="61" t="s">
        <v>123</v>
      </c>
      <c r="D66" s="65" t="s">
        <v>128</v>
      </c>
      <c r="E66" s="70" t="s">
        <v>117</v>
      </c>
      <c r="F66" s="71" t="s">
        <v>222</v>
      </c>
      <c r="G66" s="37" t="s">
        <v>93</v>
      </c>
      <c r="H66" s="27" t="s">
        <v>53</v>
      </c>
      <c r="I66" s="37" t="s">
        <v>95</v>
      </c>
      <c r="J66" s="51"/>
      <c r="K66" s="99" t="s">
        <v>236</v>
      </c>
      <c r="L66" s="76">
        <v>43515</v>
      </c>
      <c r="M66" s="76">
        <v>43515</v>
      </c>
      <c r="N66" s="31"/>
      <c r="O66" s="31"/>
      <c r="P66" s="32">
        <v>0</v>
      </c>
      <c r="Q66" s="9">
        <v>0</v>
      </c>
      <c r="R66" s="10">
        <v>54.01</v>
      </c>
      <c r="S66" s="9">
        <v>1</v>
      </c>
      <c r="T66" s="9">
        <v>17.52</v>
      </c>
      <c r="U66" s="33">
        <f t="shared" si="29"/>
        <v>1</v>
      </c>
      <c r="V66" s="34">
        <f t="shared" si="30"/>
        <v>17.52</v>
      </c>
      <c r="W66" s="34">
        <f t="shared" si="3"/>
        <v>17.52</v>
      </c>
      <c r="X66" s="38"/>
    </row>
    <row r="67" spans="1:24" ht="45">
      <c r="A67" s="27">
        <v>110400</v>
      </c>
      <c r="B67" s="27">
        <v>110401</v>
      </c>
      <c r="C67" s="62" t="s">
        <v>124</v>
      </c>
      <c r="D67" s="65" t="s">
        <v>129</v>
      </c>
      <c r="E67" s="70" t="s">
        <v>133</v>
      </c>
      <c r="F67" s="71" t="s">
        <v>222</v>
      </c>
      <c r="G67" s="37" t="s">
        <v>93</v>
      </c>
      <c r="H67" s="27" t="s">
        <v>53</v>
      </c>
      <c r="I67" s="37" t="s">
        <v>95</v>
      </c>
      <c r="J67" s="51"/>
      <c r="K67" s="65" t="s">
        <v>237</v>
      </c>
      <c r="L67" s="76">
        <v>43507</v>
      </c>
      <c r="M67" s="76">
        <v>43511</v>
      </c>
      <c r="N67" s="31"/>
      <c r="O67" s="31"/>
      <c r="P67" s="32">
        <v>0</v>
      </c>
      <c r="Q67" s="9">
        <v>4</v>
      </c>
      <c r="R67" s="10">
        <v>54.01</v>
      </c>
      <c r="S67" s="9">
        <v>1</v>
      </c>
      <c r="T67" s="9">
        <v>17.52</v>
      </c>
      <c r="U67" s="33">
        <f t="shared" si="29"/>
        <v>5</v>
      </c>
      <c r="V67" s="34">
        <f t="shared" si="30"/>
        <v>233.56</v>
      </c>
      <c r="W67" s="34">
        <f t="shared" si="3"/>
        <v>233.56</v>
      </c>
      <c r="X67" s="38"/>
    </row>
    <row r="68" spans="1:24" ht="45">
      <c r="A68" s="27">
        <v>110400</v>
      </c>
      <c r="B68" s="27">
        <v>110401</v>
      </c>
      <c r="C68" s="62" t="s">
        <v>124</v>
      </c>
      <c r="D68" s="65" t="s">
        <v>129</v>
      </c>
      <c r="E68" s="70" t="s">
        <v>133</v>
      </c>
      <c r="F68" s="71" t="s">
        <v>222</v>
      </c>
      <c r="G68" s="37" t="s">
        <v>93</v>
      </c>
      <c r="H68" s="27" t="s">
        <v>53</v>
      </c>
      <c r="I68" s="37" t="s">
        <v>95</v>
      </c>
      <c r="J68" s="51"/>
      <c r="K68" s="65" t="s">
        <v>238</v>
      </c>
      <c r="L68" s="76">
        <v>43515</v>
      </c>
      <c r="M68" s="76">
        <v>43517</v>
      </c>
      <c r="N68" s="31"/>
      <c r="O68" s="31"/>
      <c r="P68" s="32">
        <v>0</v>
      </c>
      <c r="Q68" s="9">
        <v>2</v>
      </c>
      <c r="R68" s="10">
        <v>54.01</v>
      </c>
      <c r="S68" s="9">
        <v>1</v>
      </c>
      <c r="T68" s="9">
        <v>17.52</v>
      </c>
      <c r="U68" s="33">
        <f t="shared" si="29"/>
        <v>3</v>
      </c>
      <c r="V68" s="34">
        <f t="shared" si="30"/>
        <v>125.53999999999999</v>
      </c>
      <c r="W68" s="34">
        <f t="shared" si="3"/>
        <v>125.53999999999999</v>
      </c>
      <c r="X68" s="38"/>
    </row>
    <row r="69" spans="1:24" ht="15">
      <c r="A69" s="27">
        <v>110400</v>
      </c>
      <c r="B69" s="27">
        <v>110401</v>
      </c>
      <c r="C69" s="63" t="s">
        <v>125</v>
      </c>
      <c r="D69" s="65" t="s">
        <v>130</v>
      </c>
      <c r="E69" s="57" t="s">
        <v>134</v>
      </c>
      <c r="F69" s="73" t="s">
        <v>223</v>
      </c>
      <c r="G69" s="37" t="s">
        <v>93</v>
      </c>
      <c r="H69" s="27" t="s">
        <v>53</v>
      </c>
      <c r="I69" s="37" t="s">
        <v>95</v>
      </c>
      <c r="J69" s="51"/>
      <c r="K69" s="65" t="s">
        <v>239</v>
      </c>
      <c r="L69" s="58">
        <v>43468</v>
      </c>
      <c r="M69" s="58">
        <v>43468</v>
      </c>
      <c r="N69" s="31"/>
      <c r="O69" s="31"/>
      <c r="P69" s="32">
        <v>0</v>
      </c>
      <c r="Q69" s="9">
        <v>0</v>
      </c>
      <c r="R69" s="10">
        <v>54.01</v>
      </c>
      <c r="S69" s="9">
        <v>1</v>
      </c>
      <c r="T69" s="9">
        <v>17.52</v>
      </c>
      <c r="U69" s="33">
        <f t="shared" si="29"/>
        <v>1</v>
      </c>
      <c r="V69" s="34">
        <f t="shared" si="30"/>
        <v>17.52</v>
      </c>
      <c r="W69" s="34">
        <f t="shared" si="3"/>
        <v>17.52</v>
      </c>
      <c r="X69" s="38"/>
    </row>
    <row r="70" spans="1:24">
      <c r="A70" s="27">
        <v>110400</v>
      </c>
      <c r="B70" s="27">
        <v>110401</v>
      </c>
      <c r="C70" s="79" t="s">
        <v>127</v>
      </c>
      <c r="D70" s="68" t="s">
        <v>198</v>
      </c>
      <c r="E70" s="57" t="s">
        <v>214</v>
      </c>
      <c r="F70" s="73" t="s">
        <v>223</v>
      </c>
      <c r="G70" s="37" t="s">
        <v>93</v>
      </c>
      <c r="H70" s="27" t="s">
        <v>53</v>
      </c>
      <c r="I70" s="37" t="s">
        <v>95</v>
      </c>
      <c r="J70" s="51"/>
      <c r="K70" s="65" t="s">
        <v>227</v>
      </c>
      <c r="L70" s="58">
        <v>43472</v>
      </c>
      <c r="M70" s="58">
        <v>43472</v>
      </c>
      <c r="N70" s="31"/>
      <c r="O70" s="31"/>
      <c r="P70" s="32">
        <v>0</v>
      </c>
      <c r="Q70" s="9">
        <v>0</v>
      </c>
      <c r="R70" s="10">
        <v>54.01</v>
      </c>
      <c r="S70" s="9">
        <v>1</v>
      </c>
      <c r="T70" s="9">
        <v>17.52</v>
      </c>
      <c r="U70" s="33">
        <f t="shared" si="29"/>
        <v>1</v>
      </c>
      <c r="V70" s="34">
        <f t="shared" si="30"/>
        <v>17.52</v>
      </c>
      <c r="W70" s="34">
        <f t="shared" si="3"/>
        <v>17.52</v>
      </c>
      <c r="X70" s="38"/>
    </row>
    <row r="71" spans="1:24" ht="15.75" customHeight="1">
      <c r="A71" s="27">
        <v>110400</v>
      </c>
      <c r="B71" s="27">
        <v>110401</v>
      </c>
      <c r="C71" s="79" t="s">
        <v>142</v>
      </c>
      <c r="D71" s="68" t="s">
        <v>199</v>
      </c>
      <c r="E71" s="57" t="s">
        <v>116</v>
      </c>
      <c r="F71" s="73" t="s">
        <v>223</v>
      </c>
      <c r="G71" s="37" t="s">
        <v>93</v>
      </c>
      <c r="H71" s="27" t="s">
        <v>53</v>
      </c>
      <c r="I71" s="37" t="s">
        <v>95</v>
      </c>
      <c r="J71" s="51"/>
      <c r="K71" s="65" t="s">
        <v>240</v>
      </c>
      <c r="L71" s="58">
        <v>43468</v>
      </c>
      <c r="M71" s="58">
        <v>43468</v>
      </c>
      <c r="N71" s="31"/>
      <c r="O71" s="31"/>
      <c r="P71" s="32">
        <v>0</v>
      </c>
      <c r="Q71" s="9">
        <v>0</v>
      </c>
      <c r="R71" s="10">
        <v>54.01</v>
      </c>
      <c r="S71" s="9">
        <v>1</v>
      </c>
      <c r="T71" s="9">
        <v>17.52</v>
      </c>
      <c r="U71" s="33">
        <f t="shared" si="29"/>
        <v>1</v>
      </c>
      <c r="V71" s="34">
        <f t="shared" si="30"/>
        <v>17.52</v>
      </c>
      <c r="W71" s="34">
        <f t="shared" ref="W71:W82" si="31">SUM(Q71*R71)+(S71*T71)</f>
        <v>17.52</v>
      </c>
      <c r="X71" s="38"/>
    </row>
    <row r="72" spans="1:24" ht="15.75" customHeight="1">
      <c r="A72" s="27">
        <v>110400</v>
      </c>
      <c r="B72" s="27">
        <v>110401</v>
      </c>
      <c r="C72" s="79" t="s">
        <v>144</v>
      </c>
      <c r="D72" s="68" t="s">
        <v>200</v>
      </c>
      <c r="E72" s="57" t="s">
        <v>211</v>
      </c>
      <c r="F72" s="73" t="s">
        <v>223</v>
      </c>
      <c r="G72" s="37" t="s">
        <v>93</v>
      </c>
      <c r="H72" s="27" t="s">
        <v>53</v>
      </c>
      <c r="I72" s="37" t="s">
        <v>95</v>
      </c>
      <c r="J72" s="51"/>
      <c r="K72" s="65" t="s">
        <v>227</v>
      </c>
      <c r="L72" s="58">
        <v>43472</v>
      </c>
      <c r="M72" s="58">
        <v>43472</v>
      </c>
      <c r="N72" s="31"/>
      <c r="O72" s="31"/>
      <c r="P72" s="32">
        <v>0</v>
      </c>
      <c r="Q72" s="9">
        <v>0</v>
      </c>
      <c r="R72" s="10">
        <v>54.01</v>
      </c>
      <c r="S72" s="9">
        <v>1</v>
      </c>
      <c r="T72" s="9">
        <v>17.52</v>
      </c>
      <c r="U72" s="33">
        <f t="shared" ref="U72:U81" si="32">Q72+S72</f>
        <v>1</v>
      </c>
      <c r="V72" s="34">
        <f t="shared" ref="V72:V81" si="33">(Q72*R72)+(S72*T72)</f>
        <v>17.52</v>
      </c>
      <c r="W72" s="34">
        <f t="shared" si="31"/>
        <v>17.52</v>
      </c>
      <c r="X72" s="38"/>
    </row>
    <row r="73" spans="1:24" ht="15.75" customHeight="1">
      <c r="A73" s="27">
        <v>110400</v>
      </c>
      <c r="B73" s="27">
        <v>110401</v>
      </c>
      <c r="C73" s="79" t="s">
        <v>145</v>
      </c>
      <c r="D73" s="68" t="s">
        <v>201</v>
      </c>
      <c r="E73" s="57" t="s">
        <v>215</v>
      </c>
      <c r="F73" s="73" t="s">
        <v>223</v>
      </c>
      <c r="G73" s="37" t="s">
        <v>93</v>
      </c>
      <c r="H73" s="27" t="s">
        <v>53</v>
      </c>
      <c r="I73" s="37" t="s">
        <v>95</v>
      </c>
      <c r="J73" s="51"/>
      <c r="K73" s="65" t="s">
        <v>239</v>
      </c>
      <c r="L73" s="58">
        <v>43468</v>
      </c>
      <c r="M73" s="58">
        <v>43468</v>
      </c>
      <c r="N73" s="31"/>
      <c r="O73" s="31"/>
      <c r="P73" s="32">
        <v>0</v>
      </c>
      <c r="Q73" s="9">
        <v>0</v>
      </c>
      <c r="R73" s="10">
        <v>54.01</v>
      </c>
      <c r="S73" s="9">
        <v>1</v>
      </c>
      <c r="T73" s="9">
        <v>17.52</v>
      </c>
      <c r="U73" s="33">
        <f t="shared" si="32"/>
        <v>1</v>
      </c>
      <c r="V73" s="34">
        <f t="shared" si="33"/>
        <v>17.52</v>
      </c>
      <c r="W73" s="34">
        <f t="shared" si="31"/>
        <v>17.52</v>
      </c>
      <c r="X73" s="38"/>
    </row>
    <row r="74" spans="1:24" ht="15.75" customHeight="1">
      <c r="A74" s="27">
        <v>110400</v>
      </c>
      <c r="B74" s="27">
        <v>110401</v>
      </c>
      <c r="C74" s="80" t="s">
        <v>146</v>
      </c>
      <c r="D74" s="68" t="s">
        <v>202</v>
      </c>
      <c r="E74" s="57" t="s">
        <v>216</v>
      </c>
      <c r="F74" s="73" t="s">
        <v>223</v>
      </c>
      <c r="G74" s="37" t="s">
        <v>93</v>
      </c>
      <c r="H74" s="27" t="s">
        <v>53</v>
      </c>
      <c r="I74" s="37" t="s">
        <v>95</v>
      </c>
      <c r="J74" s="51"/>
      <c r="K74" s="65" t="s">
        <v>240</v>
      </c>
      <c r="L74" s="58">
        <v>43468</v>
      </c>
      <c r="M74" s="58">
        <v>43468</v>
      </c>
      <c r="N74" s="31"/>
      <c r="O74" s="31"/>
      <c r="P74" s="32">
        <v>0</v>
      </c>
      <c r="Q74" s="9">
        <v>0</v>
      </c>
      <c r="R74" s="10">
        <v>54.01</v>
      </c>
      <c r="S74" s="9">
        <v>1</v>
      </c>
      <c r="T74" s="9">
        <v>17.52</v>
      </c>
      <c r="U74" s="33">
        <f t="shared" si="32"/>
        <v>1</v>
      </c>
      <c r="V74" s="34">
        <f t="shared" si="33"/>
        <v>17.52</v>
      </c>
      <c r="W74" s="34">
        <f t="shared" si="31"/>
        <v>17.52</v>
      </c>
      <c r="X74" s="38"/>
    </row>
    <row r="75" spans="1:24" ht="45">
      <c r="A75" s="27">
        <v>110400</v>
      </c>
      <c r="B75" s="27">
        <v>110401</v>
      </c>
      <c r="C75" s="91" t="s">
        <v>182</v>
      </c>
      <c r="D75" s="70" t="s">
        <v>154</v>
      </c>
      <c r="E75" s="70" t="s">
        <v>216</v>
      </c>
      <c r="F75" s="72" t="s">
        <v>224</v>
      </c>
      <c r="G75" s="37" t="s">
        <v>93</v>
      </c>
      <c r="H75" s="27" t="s">
        <v>53</v>
      </c>
      <c r="I75" s="37" t="s">
        <v>95</v>
      </c>
      <c r="J75" s="51"/>
      <c r="K75" s="65" t="s">
        <v>241</v>
      </c>
      <c r="L75" s="76">
        <v>43539</v>
      </c>
      <c r="M75" s="76">
        <v>43539</v>
      </c>
      <c r="N75" s="31"/>
      <c r="O75" s="31"/>
      <c r="P75" s="32">
        <v>0</v>
      </c>
      <c r="Q75" s="9">
        <v>0</v>
      </c>
      <c r="R75" s="10">
        <v>54.01</v>
      </c>
      <c r="S75" s="9">
        <v>1</v>
      </c>
      <c r="T75" s="9">
        <v>17.52</v>
      </c>
      <c r="U75" s="33">
        <f t="shared" si="32"/>
        <v>1</v>
      </c>
      <c r="V75" s="34">
        <f t="shared" si="33"/>
        <v>17.52</v>
      </c>
      <c r="W75" s="34">
        <f t="shared" si="31"/>
        <v>17.52</v>
      </c>
      <c r="X75" s="38"/>
    </row>
    <row r="76" spans="1:24" ht="45">
      <c r="A76" s="27">
        <v>110400</v>
      </c>
      <c r="B76" s="27">
        <v>110401</v>
      </c>
      <c r="C76" s="92" t="s">
        <v>174</v>
      </c>
      <c r="D76" s="65" t="s">
        <v>192</v>
      </c>
      <c r="E76" s="70" t="s">
        <v>211</v>
      </c>
      <c r="F76" s="72" t="s">
        <v>224</v>
      </c>
      <c r="G76" s="37" t="s">
        <v>93</v>
      </c>
      <c r="H76" s="27" t="s">
        <v>53</v>
      </c>
      <c r="I76" s="37" t="s">
        <v>95</v>
      </c>
      <c r="J76" s="51"/>
      <c r="K76" s="65" t="s">
        <v>241</v>
      </c>
      <c r="L76" s="76">
        <v>43539</v>
      </c>
      <c r="M76" s="76">
        <v>43539</v>
      </c>
      <c r="N76" s="31"/>
      <c r="O76" s="31"/>
      <c r="P76" s="32">
        <v>0</v>
      </c>
      <c r="Q76" s="9">
        <v>0</v>
      </c>
      <c r="R76" s="10">
        <v>54.01</v>
      </c>
      <c r="S76" s="9">
        <v>1</v>
      </c>
      <c r="T76" s="9">
        <v>17.52</v>
      </c>
      <c r="U76" s="33">
        <f t="shared" si="32"/>
        <v>1</v>
      </c>
      <c r="V76" s="34">
        <f t="shared" si="33"/>
        <v>17.52</v>
      </c>
      <c r="W76" s="34">
        <f t="shared" si="31"/>
        <v>17.52</v>
      </c>
      <c r="X76" s="38"/>
    </row>
    <row r="77" spans="1:24" ht="15.75" customHeight="1">
      <c r="A77" s="27">
        <v>110400</v>
      </c>
      <c r="B77" s="27">
        <v>110401</v>
      </c>
      <c r="C77" s="62" t="s">
        <v>183</v>
      </c>
      <c r="D77" s="65" t="s">
        <v>203</v>
      </c>
      <c r="E77" s="70" t="s">
        <v>117</v>
      </c>
      <c r="F77" s="72" t="s">
        <v>224</v>
      </c>
      <c r="G77" s="37" t="s">
        <v>93</v>
      </c>
      <c r="H77" s="27" t="s">
        <v>53</v>
      </c>
      <c r="I77" s="37" t="s">
        <v>95</v>
      </c>
      <c r="J77" s="51"/>
      <c r="K77" s="65" t="s">
        <v>241</v>
      </c>
      <c r="L77" s="76">
        <v>43539</v>
      </c>
      <c r="M77" s="76">
        <v>43539</v>
      </c>
      <c r="N77" s="31"/>
      <c r="O77" s="31"/>
      <c r="P77" s="32">
        <v>0</v>
      </c>
      <c r="Q77" s="9">
        <v>0</v>
      </c>
      <c r="R77" s="10">
        <v>54.01</v>
      </c>
      <c r="S77" s="9">
        <v>1</v>
      </c>
      <c r="T77" s="9">
        <v>17.52</v>
      </c>
      <c r="U77" s="33">
        <f t="shared" si="32"/>
        <v>1</v>
      </c>
      <c r="V77" s="34">
        <f t="shared" si="33"/>
        <v>17.52</v>
      </c>
      <c r="W77" s="34">
        <f t="shared" si="31"/>
        <v>17.52</v>
      </c>
      <c r="X77" s="38"/>
    </row>
    <row r="78" spans="1:24" ht="30">
      <c r="A78" s="27">
        <v>110400</v>
      </c>
      <c r="B78" s="27">
        <v>110401</v>
      </c>
      <c r="C78" s="79" t="s">
        <v>142</v>
      </c>
      <c r="D78" s="70" t="s">
        <v>150</v>
      </c>
      <c r="E78" s="70" t="s">
        <v>116</v>
      </c>
      <c r="F78" s="71" t="s">
        <v>225</v>
      </c>
      <c r="G78" s="37" t="s">
        <v>93</v>
      </c>
      <c r="H78" s="27" t="s">
        <v>53</v>
      </c>
      <c r="I78" s="37" t="s">
        <v>95</v>
      </c>
      <c r="J78" s="51"/>
      <c r="K78" s="65" t="s">
        <v>228</v>
      </c>
      <c r="L78" s="76">
        <v>43535</v>
      </c>
      <c r="M78" s="76">
        <v>43535</v>
      </c>
      <c r="N78" s="31"/>
      <c r="O78" s="31"/>
      <c r="P78" s="32">
        <v>0</v>
      </c>
      <c r="Q78" s="9">
        <v>0</v>
      </c>
      <c r="R78" s="10">
        <v>54.01</v>
      </c>
      <c r="S78" s="9">
        <v>1</v>
      </c>
      <c r="T78" s="9">
        <v>17.52</v>
      </c>
      <c r="U78" s="33">
        <f t="shared" si="32"/>
        <v>1</v>
      </c>
      <c r="V78" s="34">
        <f t="shared" si="33"/>
        <v>17.52</v>
      </c>
      <c r="W78" s="34">
        <f t="shared" si="31"/>
        <v>17.52</v>
      </c>
      <c r="X78" s="38"/>
    </row>
    <row r="79" spans="1:24" ht="30">
      <c r="A79" s="27">
        <v>110400</v>
      </c>
      <c r="B79" s="27">
        <v>110401</v>
      </c>
      <c r="C79" s="73" t="s">
        <v>177</v>
      </c>
      <c r="D79" s="70" t="s">
        <v>190</v>
      </c>
      <c r="E79" s="70" t="s">
        <v>209</v>
      </c>
      <c r="F79" s="71" t="s">
        <v>225</v>
      </c>
      <c r="G79" s="37" t="s">
        <v>93</v>
      </c>
      <c r="H79" s="27" t="s">
        <v>53</v>
      </c>
      <c r="I79" s="37" t="s">
        <v>95</v>
      </c>
      <c r="J79" s="51"/>
      <c r="K79" s="65" t="s">
        <v>230</v>
      </c>
      <c r="L79" s="76">
        <v>43535</v>
      </c>
      <c r="M79" s="76">
        <v>43535</v>
      </c>
      <c r="N79" s="31"/>
      <c r="O79" s="31"/>
      <c r="P79" s="32">
        <v>0</v>
      </c>
      <c r="Q79" s="9">
        <v>0</v>
      </c>
      <c r="R79" s="10">
        <v>54.01</v>
      </c>
      <c r="S79" s="9">
        <v>1</v>
      </c>
      <c r="T79" s="9">
        <v>17.52</v>
      </c>
      <c r="U79" s="33">
        <f t="shared" si="32"/>
        <v>1</v>
      </c>
      <c r="V79" s="34">
        <f t="shared" si="33"/>
        <v>17.52</v>
      </c>
      <c r="W79" s="34">
        <f t="shared" si="31"/>
        <v>17.52</v>
      </c>
      <c r="X79" s="38"/>
    </row>
    <row r="80" spans="1:24" ht="15">
      <c r="A80" s="27">
        <v>110400</v>
      </c>
      <c r="B80" s="27">
        <v>110401</v>
      </c>
      <c r="C80" s="83" t="s">
        <v>149</v>
      </c>
      <c r="D80" s="84" t="s">
        <v>157</v>
      </c>
      <c r="E80" s="84" t="s">
        <v>163</v>
      </c>
      <c r="F80" s="85" t="s">
        <v>223</v>
      </c>
      <c r="G80" s="37" t="s">
        <v>93</v>
      </c>
      <c r="H80" s="27" t="s">
        <v>53</v>
      </c>
      <c r="I80" s="37" t="s">
        <v>95</v>
      </c>
      <c r="J80" s="51"/>
      <c r="K80" s="100" t="s">
        <v>239</v>
      </c>
      <c r="L80" s="87">
        <v>43468</v>
      </c>
      <c r="M80" s="87">
        <v>43468</v>
      </c>
      <c r="N80" s="31"/>
      <c r="O80" s="31"/>
      <c r="P80" s="32">
        <v>0</v>
      </c>
      <c r="Q80" s="9">
        <v>0</v>
      </c>
      <c r="R80" s="10">
        <v>54.01</v>
      </c>
      <c r="S80" s="9">
        <v>1</v>
      </c>
      <c r="T80" s="9">
        <v>17.52</v>
      </c>
      <c r="U80" s="33">
        <f t="shared" si="32"/>
        <v>1</v>
      </c>
      <c r="V80" s="34">
        <f t="shared" si="33"/>
        <v>17.52</v>
      </c>
      <c r="W80" s="34">
        <f t="shared" si="31"/>
        <v>17.52</v>
      </c>
      <c r="X80" s="38"/>
    </row>
    <row r="81" spans="1:24" ht="45">
      <c r="A81" s="27">
        <v>110400</v>
      </c>
      <c r="B81" s="27">
        <v>110402</v>
      </c>
      <c r="C81" s="61" t="s">
        <v>184</v>
      </c>
      <c r="D81" s="70" t="s">
        <v>204</v>
      </c>
      <c r="E81" s="70" t="s">
        <v>217</v>
      </c>
      <c r="F81" s="72" t="s">
        <v>224</v>
      </c>
      <c r="G81" s="37" t="s">
        <v>93</v>
      </c>
      <c r="H81" s="27" t="s">
        <v>53</v>
      </c>
      <c r="I81" s="37" t="s">
        <v>95</v>
      </c>
      <c r="J81" s="51"/>
      <c r="K81" s="65" t="s">
        <v>241</v>
      </c>
      <c r="L81" s="76">
        <v>43539</v>
      </c>
      <c r="M81" s="76">
        <v>43539</v>
      </c>
      <c r="N81" s="31"/>
      <c r="O81" s="31"/>
      <c r="P81" s="32">
        <v>0</v>
      </c>
      <c r="Q81" s="9">
        <v>0</v>
      </c>
      <c r="R81" s="10">
        <v>54.01</v>
      </c>
      <c r="S81" s="9">
        <v>1</v>
      </c>
      <c r="T81" s="9">
        <v>17.52</v>
      </c>
      <c r="U81" s="33">
        <f t="shared" si="32"/>
        <v>1</v>
      </c>
      <c r="V81" s="34">
        <f t="shared" si="33"/>
        <v>17.52</v>
      </c>
      <c r="W81" s="34">
        <f t="shared" si="31"/>
        <v>17.52</v>
      </c>
      <c r="X81" s="38"/>
    </row>
    <row r="82" spans="1:24" ht="30">
      <c r="A82" s="27">
        <v>110400</v>
      </c>
      <c r="B82" s="27">
        <v>110402</v>
      </c>
      <c r="C82" s="62" t="s">
        <v>179</v>
      </c>
      <c r="D82" s="70" t="s">
        <v>191</v>
      </c>
      <c r="E82" s="70" t="s">
        <v>210</v>
      </c>
      <c r="F82" s="71" t="s">
        <v>225</v>
      </c>
      <c r="G82" s="37" t="s">
        <v>93</v>
      </c>
      <c r="H82" s="27" t="s">
        <v>53</v>
      </c>
      <c r="I82" s="37" t="s">
        <v>95</v>
      </c>
      <c r="J82" s="51"/>
      <c r="K82" s="65" t="s">
        <v>230</v>
      </c>
      <c r="L82" s="76">
        <v>43535</v>
      </c>
      <c r="M82" s="76">
        <v>43535</v>
      </c>
      <c r="N82" s="31"/>
      <c r="O82" s="31"/>
      <c r="P82" s="32">
        <v>0</v>
      </c>
      <c r="Q82" s="9">
        <v>0</v>
      </c>
      <c r="R82" s="10">
        <v>54.01</v>
      </c>
      <c r="S82" s="9">
        <v>1</v>
      </c>
      <c r="T82" s="9">
        <v>17.52</v>
      </c>
      <c r="U82" s="33">
        <f t="shared" ref="U82" si="34">Q82+S82</f>
        <v>1</v>
      </c>
      <c r="V82" s="34">
        <f t="shared" ref="V82" si="35">(Q82*R82)+(S82*T82)</f>
        <v>17.52</v>
      </c>
      <c r="W82" s="34">
        <f t="shared" si="31"/>
        <v>17.52</v>
      </c>
      <c r="X82" s="38"/>
    </row>
    <row r="83" spans="1:24" ht="15.75" customHeight="1">
      <c r="A83" s="27">
        <v>110400</v>
      </c>
      <c r="B83" s="27">
        <v>110401</v>
      </c>
      <c r="C83" s="14"/>
      <c r="D83" s="12"/>
      <c r="E83" s="15"/>
      <c r="F83" s="9"/>
      <c r="G83" s="37"/>
      <c r="H83" s="27"/>
      <c r="I83" s="37"/>
      <c r="J83" s="51"/>
      <c r="K83" s="52"/>
      <c r="L83" s="50"/>
      <c r="M83" s="50"/>
      <c r="N83" s="31"/>
      <c r="O83" s="31"/>
      <c r="P83" s="32"/>
      <c r="Q83" s="9"/>
      <c r="R83" s="10"/>
      <c r="S83" s="9"/>
      <c r="T83" s="9"/>
      <c r="U83" s="33"/>
      <c r="V83" s="34"/>
      <c r="W83" s="34"/>
      <c r="X83" s="38"/>
    </row>
    <row r="84" spans="1:24" ht="15.75" customHeight="1">
      <c r="A84" s="27">
        <v>110400</v>
      </c>
      <c r="B84" s="27">
        <v>110401</v>
      </c>
      <c r="C84" s="13"/>
      <c r="D84" s="12"/>
      <c r="E84" s="12"/>
      <c r="F84" s="9"/>
      <c r="G84" s="37"/>
      <c r="H84" s="27"/>
      <c r="I84" s="37"/>
      <c r="J84" s="51"/>
      <c r="K84" s="52"/>
      <c r="L84" s="50"/>
      <c r="M84" s="50"/>
      <c r="N84" s="31"/>
      <c r="O84" s="31"/>
      <c r="P84" s="32"/>
      <c r="Q84" s="9"/>
      <c r="R84" s="10"/>
      <c r="S84" s="9"/>
      <c r="T84" s="9"/>
      <c r="U84" s="33"/>
      <c r="V84" s="34"/>
      <c r="W84" s="34"/>
      <c r="X84" s="38"/>
    </row>
    <row r="85" spans="1:24" ht="15.75" customHeight="1">
      <c r="A85" s="27">
        <v>110400</v>
      </c>
      <c r="B85" s="27">
        <v>110401</v>
      </c>
      <c r="C85" s="13"/>
      <c r="D85" s="12"/>
      <c r="E85" s="12"/>
      <c r="F85" s="9"/>
      <c r="G85" s="37"/>
      <c r="H85" s="27"/>
      <c r="I85" s="37"/>
      <c r="J85" s="51"/>
      <c r="K85" s="52"/>
      <c r="L85" s="50"/>
      <c r="M85" s="50"/>
      <c r="N85" s="31"/>
      <c r="O85" s="31"/>
      <c r="P85" s="32"/>
      <c r="Q85" s="9"/>
      <c r="R85" s="10"/>
      <c r="S85" s="9"/>
      <c r="T85" s="9"/>
      <c r="U85" s="33"/>
      <c r="V85" s="34"/>
      <c r="W85" s="34"/>
      <c r="X85" s="38"/>
    </row>
    <row r="86" spans="1:24" ht="15.75" customHeight="1">
      <c r="A86" s="27">
        <v>110400</v>
      </c>
      <c r="B86" s="27">
        <v>110401</v>
      </c>
      <c r="C86" s="13"/>
      <c r="D86" s="12"/>
      <c r="E86" s="12"/>
      <c r="F86" s="9"/>
      <c r="G86" s="37"/>
      <c r="H86" s="27"/>
      <c r="I86" s="37"/>
      <c r="J86" s="51"/>
      <c r="K86" s="52"/>
      <c r="L86" s="50"/>
      <c r="M86" s="50"/>
      <c r="N86" s="31"/>
      <c r="O86" s="31"/>
      <c r="P86" s="32"/>
      <c r="Q86" s="9"/>
      <c r="R86" s="10"/>
      <c r="S86" s="9"/>
      <c r="T86" s="9"/>
      <c r="U86" s="33"/>
      <c r="V86" s="34"/>
      <c r="W86" s="34"/>
      <c r="X86" s="38"/>
    </row>
    <row r="87" spans="1:24" ht="15.75" customHeight="1">
      <c r="A87" s="27">
        <v>110400</v>
      </c>
      <c r="B87" s="27">
        <v>110401</v>
      </c>
      <c r="C87" s="13"/>
      <c r="D87" s="12"/>
      <c r="E87" s="12"/>
      <c r="F87" s="9"/>
      <c r="G87" s="37"/>
      <c r="H87" s="27"/>
      <c r="I87" s="37"/>
      <c r="J87" s="27"/>
      <c r="K87" s="11"/>
      <c r="L87" s="17"/>
      <c r="M87" s="17"/>
      <c r="N87" s="31"/>
      <c r="O87" s="31"/>
      <c r="P87" s="32"/>
      <c r="Q87" s="9"/>
      <c r="R87" s="10"/>
      <c r="S87" s="9"/>
      <c r="T87" s="9"/>
      <c r="U87" s="33"/>
      <c r="V87" s="34"/>
      <c r="W87" s="34"/>
      <c r="X87" s="38"/>
    </row>
    <row r="88" spans="1:24" ht="15.75" customHeight="1">
      <c r="A88" s="27">
        <v>110400</v>
      </c>
      <c r="B88" s="27">
        <v>110401</v>
      </c>
      <c r="C88" s="13"/>
      <c r="D88" s="12"/>
      <c r="E88" s="12"/>
      <c r="F88" s="9"/>
      <c r="G88" s="37"/>
      <c r="H88" s="27"/>
      <c r="I88" s="37"/>
      <c r="J88" s="27"/>
      <c r="K88" s="11"/>
      <c r="L88" s="17"/>
      <c r="M88" s="17"/>
      <c r="N88" s="31"/>
      <c r="O88" s="31"/>
      <c r="P88" s="32"/>
      <c r="Q88" s="9"/>
      <c r="R88" s="10"/>
      <c r="S88" s="9"/>
      <c r="T88" s="9"/>
      <c r="U88" s="33"/>
      <c r="V88" s="34"/>
      <c r="W88" s="34"/>
      <c r="X88" s="38"/>
    </row>
    <row r="89" spans="1:24" ht="15.75" customHeight="1">
      <c r="A89" s="27">
        <v>110400</v>
      </c>
      <c r="B89" s="27">
        <v>110401</v>
      </c>
      <c r="C89" s="13"/>
      <c r="D89" s="12"/>
      <c r="E89" s="12"/>
      <c r="F89" s="9"/>
      <c r="G89" s="37"/>
      <c r="H89" s="27"/>
      <c r="I89" s="37"/>
      <c r="J89" s="27"/>
      <c r="K89" s="11"/>
      <c r="L89" s="17"/>
      <c r="M89" s="17"/>
      <c r="N89" s="31"/>
      <c r="O89" s="31"/>
      <c r="P89" s="32"/>
      <c r="Q89" s="9"/>
      <c r="R89" s="10"/>
      <c r="S89" s="9"/>
      <c r="T89" s="9"/>
      <c r="U89" s="33"/>
      <c r="V89" s="34"/>
      <c r="W89" s="34"/>
      <c r="X89" s="38"/>
    </row>
    <row r="90" spans="1:24" ht="15.75" customHeight="1">
      <c r="A90" s="27">
        <v>110400</v>
      </c>
      <c r="B90" s="27">
        <v>110401</v>
      </c>
      <c r="C90" s="14"/>
      <c r="D90" s="12"/>
      <c r="E90" s="12"/>
      <c r="F90" s="9"/>
      <c r="G90" s="37"/>
      <c r="H90" s="27"/>
      <c r="I90" s="37"/>
      <c r="J90" s="27"/>
      <c r="K90" s="11"/>
      <c r="L90" s="17"/>
      <c r="M90" s="17"/>
      <c r="N90" s="31"/>
      <c r="O90" s="31"/>
      <c r="P90" s="32"/>
      <c r="Q90" s="9"/>
      <c r="R90" s="10"/>
      <c r="S90" s="9"/>
      <c r="T90" s="9"/>
      <c r="U90" s="33"/>
      <c r="V90" s="34"/>
      <c r="W90" s="34"/>
      <c r="X90" s="38"/>
    </row>
    <row r="91" spans="1:24" ht="15.75" customHeight="1">
      <c r="A91" s="27">
        <v>110400</v>
      </c>
      <c r="B91" s="27">
        <v>110401</v>
      </c>
      <c r="C91" s="46"/>
      <c r="D91" s="12"/>
      <c r="E91" s="12"/>
      <c r="F91" s="9"/>
      <c r="G91" s="37"/>
      <c r="H91" s="27"/>
      <c r="I91" s="37"/>
      <c r="J91" s="27"/>
      <c r="K91" s="11"/>
      <c r="L91" s="17"/>
      <c r="M91" s="17"/>
      <c r="N91" s="31"/>
      <c r="O91" s="31"/>
      <c r="P91" s="32"/>
      <c r="Q91" s="9"/>
      <c r="R91" s="10"/>
      <c r="S91" s="9"/>
      <c r="T91" s="9"/>
      <c r="U91" s="33"/>
      <c r="V91" s="34"/>
      <c r="W91" s="34"/>
      <c r="X91" s="38"/>
    </row>
    <row r="92" spans="1:24" ht="15.75" customHeight="1">
      <c r="A92" s="27">
        <v>110400</v>
      </c>
      <c r="B92" s="27">
        <v>110401</v>
      </c>
      <c r="C92" s="14"/>
      <c r="D92" s="12"/>
      <c r="E92" s="12"/>
      <c r="F92" s="9"/>
      <c r="G92" s="37"/>
      <c r="H92" s="27"/>
      <c r="I92" s="37"/>
      <c r="J92" s="27"/>
      <c r="K92" s="11"/>
      <c r="L92" s="17"/>
      <c r="M92" s="17"/>
      <c r="N92" s="31"/>
      <c r="O92" s="31"/>
      <c r="P92" s="32"/>
      <c r="Q92" s="9"/>
      <c r="R92" s="10"/>
      <c r="S92" s="9"/>
      <c r="T92" s="9"/>
      <c r="U92" s="33"/>
      <c r="V92" s="34"/>
      <c r="W92" s="34"/>
      <c r="X92" s="38"/>
    </row>
    <row r="93" spans="1:24" ht="15.75" customHeight="1">
      <c r="A93" s="27">
        <v>110400</v>
      </c>
      <c r="B93" s="27">
        <v>110401</v>
      </c>
      <c r="C93" s="47"/>
      <c r="D93" s="43"/>
      <c r="E93" s="44"/>
      <c r="F93" s="9"/>
      <c r="G93" s="37"/>
      <c r="H93" s="27"/>
      <c r="I93" s="37"/>
      <c r="J93" s="27"/>
      <c r="K93" s="11"/>
      <c r="L93" s="17"/>
      <c r="M93" s="17"/>
      <c r="N93" s="31"/>
      <c r="O93" s="31"/>
      <c r="P93" s="32"/>
      <c r="Q93" s="9"/>
      <c r="R93" s="10"/>
      <c r="S93" s="9"/>
      <c r="T93" s="9"/>
      <c r="U93" s="33"/>
      <c r="V93" s="34"/>
      <c r="W93" s="34"/>
      <c r="X93" s="38"/>
    </row>
    <row r="94" spans="1:24" ht="15.75" customHeight="1">
      <c r="A94" s="27">
        <v>110400</v>
      </c>
      <c r="B94" s="27">
        <v>110401</v>
      </c>
      <c r="C94" s="45"/>
      <c r="D94" s="12"/>
      <c r="E94" s="44"/>
      <c r="F94" s="9"/>
      <c r="G94" s="37"/>
      <c r="H94" s="27"/>
      <c r="I94" s="37"/>
      <c r="J94" s="27"/>
      <c r="K94" s="11"/>
      <c r="L94" s="17"/>
      <c r="M94" s="17"/>
      <c r="N94" s="31"/>
      <c r="O94" s="31"/>
      <c r="P94" s="32"/>
      <c r="Q94" s="9"/>
      <c r="R94" s="10"/>
      <c r="S94" s="9"/>
      <c r="T94" s="9"/>
      <c r="U94" s="33"/>
      <c r="V94" s="34"/>
      <c r="W94" s="34"/>
      <c r="X94" s="38"/>
    </row>
    <row r="95" spans="1:24" ht="15.75" customHeight="1">
      <c r="A95" s="27"/>
      <c r="B95" s="27">
        <v>110401</v>
      </c>
      <c r="C95" s="14"/>
      <c r="D95" s="12"/>
      <c r="E95" s="12"/>
      <c r="F95" s="9"/>
      <c r="G95" s="37"/>
      <c r="H95" s="27"/>
      <c r="I95" s="37"/>
      <c r="J95" s="27"/>
      <c r="K95" s="11"/>
      <c r="L95" s="17"/>
      <c r="M95" s="17"/>
      <c r="N95" s="31"/>
      <c r="O95" s="31"/>
      <c r="P95" s="32"/>
      <c r="Q95" s="9"/>
      <c r="R95" s="10"/>
      <c r="S95" s="9"/>
      <c r="T95" s="9"/>
      <c r="U95" s="33"/>
      <c r="V95" s="34"/>
      <c r="W95" s="34"/>
      <c r="X95" s="38"/>
    </row>
    <row r="96" spans="1:24" ht="15.75" customHeight="1">
      <c r="A96" s="27">
        <v>110400</v>
      </c>
      <c r="B96" s="27">
        <v>110401</v>
      </c>
      <c r="C96" s="13"/>
      <c r="D96" s="12"/>
      <c r="E96" s="12"/>
      <c r="F96" s="9"/>
      <c r="G96" s="37"/>
      <c r="H96" s="27"/>
      <c r="I96" s="37"/>
      <c r="J96" s="27"/>
      <c r="K96" s="11"/>
      <c r="L96" s="17"/>
      <c r="M96" s="17"/>
      <c r="N96" s="31"/>
      <c r="O96" s="31"/>
      <c r="P96" s="32"/>
      <c r="Q96" s="9"/>
      <c r="R96" s="10"/>
      <c r="S96" s="9"/>
      <c r="T96" s="9"/>
      <c r="U96" s="33"/>
      <c r="V96" s="34"/>
      <c r="W96" s="34"/>
      <c r="X96" s="38"/>
    </row>
    <row r="97" spans="1:24" ht="15.75" customHeight="1">
      <c r="A97" s="27">
        <v>110400</v>
      </c>
      <c r="B97" s="27">
        <v>110401</v>
      </c>
      <c r="C97" s="13"/>
      <c r="D97" s="12"/>
      <c r="E97" s="12"/>
      <c r="F97" s="9"/>
      <c r="G97" s="37"/>
      <c r="H97" s="27"/>
      <c r="I97" s="37"/>
      <c r="J97" s="27"/>
      <c r="K97" s="11"/>
      <c r="L97" s="17"/>
      <c r="M97" s="17"/>
      <c r="N97" s="31"/>
      <c r="O97" s="31"/>
      <c r="P97" s="32"/>
      <c r="Q97" s="9"/>
      <c r="R97" s="10"/>
      <c r="S97" s="9"/>
      <c r="T97" s="9"/>
      <c r="U97" s="33"/>
      <c r="V97" s="34"/>
      <c r="W97" s="34"/>
      <c r="X97" s="38"/>
    </row>
    <row r="98" spans="1:24" ht="15.75" customHeight="1">
      <c r="A98" s="27">
        <v>110400</v>
      </c>
      <c r="B98" s="27">
        <v>110401</v>
      </c>
      <c r="C98" s="13"/>
      <c r="D98" s="12"/>
      <c r="E98" s="15"/>
      <c r="F98" s="9"/>
      <c r="G98" s="37"/>
      <c r="H98" s="27"/>
      <c r="I98" s="37"/>
      <c r="J98" s="27"/>
      <c r="K98" s="11"/>
      <c r="L98" s="17"/>
      <c r="M98" s="17"/>
      <c r="N98" s="31"/>
      <c r="O98" s="31"/>
      <c r="P98" s="32"/>
      <c r="Q98" s="9"/>
      <c r="R98" s="10"/>
      <c r="S98" s="9"/>
      <c r="T98" s="9"/>
      <c r="U98" s="33"/>
      <c r="V98" s="34"/>
      <c r="W98" s="34"/>
      <c r="X98" s="38"/>
    </row>
    <row r="99" spans="1:24" ht="15.75" customHeight="1">
      <c r="A99" s="27">
        <v>110400</v>
      </c>
      <c r="B99" s="27">
        <v>110401</v>
      </c>
      <c r="C99" s="13"/>
      <c r="D99" s="12"/>
      <c r="E99" s="12"/>
      <c r="F99" s="9"/>
      <c r="G99" s="37"/>
      <c r="H99" s="27"/>
      <c r="I99" s="37"/>
      <c r="J99" s="27"/>
      <c r="K99" s="11"/>
      <c r="L99" s="17"/>
      <c r="M99" s="17"/>
      <c r="N99" s="31"/>
      <c r="O99" s="31"/>
      <c r="P99" s="32"/>
      <c r="Q99" s="9"/>
      <c r="R99" s="10"/>
      <c r="S99" s="9"/>
      <c r="T99" s="9"/>
      <c r="U99" s="33"/>
      <c r="V99" s="34"/>
      <c r="W99" s="34"/>
      <c r="X99" s="38"/>
    </row>
    <row r="100" spans="1:24" ht="15.75" customHeight="1">
      <c r="A100" s="27">
        <v>110400</v>
      </c>
      <c r="B100" s="27">
        <v>110401</v>
      </c>
      <c r="C100" s="13"/>
      <c r="D100" s="12"/>
      <c r="E100" s="12"/>
      <c r="F100" s="9"/>
      <c r="G100" s="37"/>
      <c r="H100" s="27"/>
      <c r="I100" s="37"/>
      <c r="J100" s="27"/>
      <c r="K100" s="11"/>
      <c r="L100" s="17"/>
      <c r="M100" s="17"/>
      <c r="N100" s="31"/>
      <c r="O100" s="31"/>
      <c r="P100" s="32"/>
      <c r="Q100" s="9"/>
      <c r="R100" s="10"/>
      <c r="S100" s="9"/>
      <c r="T100" s="9"/>
      <c r="U100" s="33"/>
      <c r="V100" s="34"/>
      <c r="W100" s="34"/>
      <c r="X100" s="38"/>
    </row>
    <row r="101" spans="1:24" ht="15.75" customHeight="1">
      <c r="A101" s="27">
        <v>110400</v>
      </c>
      <c r="B101" s="27">
        <v>110401</v>
      </c>
      <c r="C101" s="13"/>
      <c r="D101" s="12"/>
      <c r="E101" s="15"/>
      <c r="F101" s="9"/>
      <c r="G101" s="37"/>
      <c r="H101" s="27"/>
      <c r="I101" s="37"/>
      <c r="J101" s="27"/>
      <c r="K101" s="11"/>
      <c r="L101" s="17"/>
      <c r="M101" s="17"/>
      <c r="N101" s="31"/>
      <c r="O101" s="31"/>
      <c r="P101" s="32"/>
      <c r="Q101" s="9"/>
      <c r="R101" s="10"/>
      <c r="S101" s="9"/>
      <c r="T101" s="9"/>
      <c r="U101" s="33"/>
      <c r="V101" s="34"/>
      <c r="W101" s="34"/>
      <c r="X101" s="38"/>
    </row>
    <row r="102" spans="1:24" ht="15.75" customHeight="1">
      <c r="A102" s="27">
        <v>110400</v>
      </c>
      <c r="B102" s="27">
        <v>110401</v>
      </c>
      <c r="C102" s="13"/>
      <c r="D102" s="12"/>
      <c r="E102" s="12"/>
      <c r="F102" s="9"/>
      <c r="G102" s="37"/>
      <c r="H102" s="27"/>
      <c r="I102" s="37"/>
      <c r="J102" s="27"/>
      <c r="K102" s="11"/>
      <c r="L102" s="17"/>
      <c r="M102" s="17"/>
      <c r="N102" s="31"/>
      <c r="O102" s="31"/>
      <c r="P102" s="32"/>
      <c r="Q102" s="9"/>
      <c r="R102" s="10"/>
      <c r="S102" s="9"/>
      <c r="T102" s="9"/>
      <c r="U102" s="33"/>
      <c r="V102" s="34"/>
      <c r="W102" s="34"/>
      <c r="X102" s="38"/>
    </row>
    <row r="103" spans="1:24" ht="15.75" customHeight="1">
      <c r="A103" s="27">
        <v>110400</v>
      </c>
      <c r="B103" s="27">
        <v>110401</v>
      </c>
      <c r="C103" s="13"/>
      <c r="D103" s="12"/>
      <c r="E103" s="12"/>
      <c r="F103" s="9"/>
      <c r="G103" s="37"/>
      <c r="H103" s="27"/>
      <c r="I103" s="37"/>
      <c r="J103" s="27"/>
      <c r="K103" s="11"/>
      <c r="L103" s="17"/>
      <c r="M103" s="17"/>
      <c r="N103" s="31"/>
      <c r="O103" s="31"/>
      <c r="P103" s="32"/>
      <c r="Q103" s="9"/>
      <c r="R103" s="10"/>
      <c r="S103" s="9"/>
      <c r="T103" s="9"/>
      <c r="U103" s="33"/>
      <c r="V103" s="34"/>
      <c r="W103" s="34"/>
      <c r="X103" s="38"/>
    </row>
    <row r="104" spans="1:24" ht="15.75" customHeight="1">
      <c r="A104" s="27">
        <v>110400</v>
      </c>
      <c r="B104" s="27">
        <v>110401</v>
      </c>
      <c r="C104" s="13"/>
      <c r="D104" s="12"/>
      <c r="E104" s="12"/>
      <c r="F104" s="9"/>
      <c r="G104" s="37"/>
      <c r="H104" s="27"/>
      <c r="I104" s="37"/>
      <c r="J104" s="27"/>
      <c r="K104" s="11"/>
      <c r="L104" s="17"/>
      <c r="M104" s="17"/>
      <c r="N104" s="31"/>
      <c r="O104" s="31"/>
      <c r="P104" s="32"/>
      <c r="Q104" s="9"/>
      <c r="R104" s="10"/>
      <c r="S104" s="9"/>
      <c r="T104" s="9"/>
      <c r="U104" s="33"/>
      <c r="V104" s="34"/>
      <c r="W104" s="34"/>
      <c r="X104" s="38"/>
    </row>
    <row r="105" spans="1:24" ht="15.75" customHeight="1">
      <c r="A105" s="27">
        <v>110400</v>
      </c>
      <c r="B105" s="27">
        <v>110401</v>
      </c>
      <c r="C105" s="13"/>
      <c r="D105" s="12"/>
      <c r="E105" s="12"/>
      <c r="F105" s="9"/>
      <c r="G105" s="37"/>
      <c r="H105" s="27"/>
      <c r="I105" s="37"/>
      <c r="J105" s="27"/>
      <c r="K105" s="11"/>
      <c r="L105" s="17"/>
      <c r="M105" s="17"/>
      <c r="N105" s="31"/>
      <c r="O105" s="31"/>
      <c r="P105" s="32"/>
      <c r="Q105" s="9"/>
      <c r="R105" s="10"/>
      <c r="S105" s="9"/>
      <c r="T105" s="9"/>
      <c r="U105" s="33"/>
      <c r="V105" s="34"/>
      <c r="W105" s="34"/>
      <c r="X105" s="38"/>
    </row>
    <row r="106" spans="1:24" ht="15.75" customHeight="1">
      <c r="A106" s="27">
        <v>110400</v>
      </c>
      <c r="B106" s="27">
        <v>110401</v>
      </c>
      <c r="C106" s="13"/>
      <c r="D106" s="12"/>
      <c r="E106" s="12"/>
      <c r="F106" s="9"/>
      <c r="G106" s="37"/>
      <c r="H106" s="27"/>
      <c r="I106" s="37"/>
      <c r="J106" s="27"/>
      <c r="K106" s="11"/>
      <c r="L106" s="17"/>
      <c r="M106" s="17"/>
      <c r="N106" s="31"/>
      <c r="O106" s="31"/>
      <c r="P106" s="32"/>
      <c r="Q106" s="9"/>
      <c r="R106" s="10"/>
      <c r="S106" s="9"/>
      <c r="T106" s="9"/>
      <c r="U106" s="33"/>
      <c r="V106" s="34"/>
      <c r="W106" s="34"/>
      <c r="X106" s="38"/>
    </row>
    <row r="107" spans="1:24" ht="15.75" customHeight="1">
      <c r="A107" s="27">
        <v>110400</v>
      </c>
      <c r="B107" s="27">
        <v>110401</v>
      </c>
      <c r="C107" s="13"/>
      <c r="D107" s="12"/>
      <c r="E107" s="12"/>
      <c r="F107" s="9"/>
      <c r="G107" s="37"/>
      <c r="H107" s="27"/>
      <c r="I107" s="37"/>
      <c r="J107" s="27"/>
      <c r="K107" s="11"/>
      <c r="L107" s="17"/>
      <c r="M107" s="17"/>
      <c r="N107" s="31"/>
      <c r="O107" s="31"/>
      <c r="P107" s="32"/>
      <c r="Q107" s="9"/>
      <c r="R107" s="10"/>
      <c r="S107" s="9"/>
      <c r="T107" s="9"/>
      <c r="U107" s="33"/>
      <c r="V107" s="34"/>
      <c r="W107" s="34"/>
      <c r="X107" s="38"/>
    </row>
    <row r="108" spans="1:24" ht="15.75" customHeight="1">
      <c r="A108" s="27">
        <v>110400</v>
      </c>
      <c r="B108" s="27">
        <v>110401</v>
      </c>
      <c r="C108" s="13"/>
      <c r="D108" s="12"/>
      <c r="E108" s="12"/>
      <c r="F108" s="9"/>
      <c r="G108" s="37"/>
      <c r="H108" s="27"/>
      <c r="I108" s="37"/>
      <c r="J108" s="27"/>
      <c r="K108" s="11"/>
      <c r="L108" s="17"/>
      <c r="M108" s="17"/>
      <c r="N108" s="31"/>
      <c r="O108" s="31"/>
      <c r="P108" s="32"/>
      <c r="Q108" s="9"/>
      <c r="R108" s="10"/>
      <c r="S108" s="9"/>
      <c r="T108" s="9"/>
      <c r="U108" s="33"/>
      <c r="V108" s="34"/>
      <c r="W108" s="34"/>
      <c r="X108" s="38"/>
    </row>
    <row r="109" spans="1:24" ht="15.75" customHeight="1">
      <c r="A109" s="27">
        <v>110400</v>
      </c>
      <c r="B109" s="27">
        <v>110401</v>
      </c>
      <c r="C109" s="13"/>
      <c r="D109" s="12"/>
      <c r="E109" s="12"/>
      <c r="F109" s="9"/>
      <c r="G109" s="37"/>
      <c r="H109" s="27"/>
      <c r="I109" s="37"/>
      <c r="J109" s="27"/>
      <c r="K109" s="11"/>
      <c r="L109" s="17"/>
      <c r="M109" s="17"/>
      <c r="N109" s="31"/>
      <c r="O109" s="31"/>
      <c r="P109" s="32"/>
      <c r="Q109" s="9"/>
      <c r="R109" s="10"/>
      <c r="S109" s="9"/>
      <c r="T109" s="9"/>
      <c r="U109" s="33"/>
      <c r="V109" s="34"/>
      <c r="W109" s="34"/>
      <c r="X109" s="38"/>
    </row>
    <row r="110" spans="1:24" ht="15.75" customHeight="1">
      <c r="A110" s="27">
        <v>110400</v>
      </c>
      <c r="B110" s="27">
        <v>110401</v>
      </c>
      <c r="C110" s="13"/>
      <c r="D110" s="12"/>
      <c r="E110" s="12"/>
      <c r="F110" s="9"/>
      <c r="G110" s="37"/>
      <c r="H110" s="27"/>
      <c r="I110" s="37"/>
      <c r="J110" s="27"/>
      <c r="K110" s="11"/>
      <c r="L110" s="17"/>
      <c r="M110" s="17"/>
      <c r="N110" s="31"/>
      <c r="O110" s="31"/>
      <c r="P110" s="32"/>
      <c r="Q110" s="9"/>
      <c r="R110" s="10"/>
      <c r="S110" s="9"/>
      <c r="T110" s="9"/>
      <c r="U110" s="33"/>
      <c r="V110" s="34"/>
      <c r="W110" s="34"/>
      <c r="X110" s="38"/>
    </row>
    <row r="111" spans="1:24" ht="15.75" customHeight="1">
      <c r="A111" s="27">
        <v>110400</v>
      </c>
      <c r="B111" s="27">
        <v>110401</v>
      </c>
      <c r="C111" s="13"/>
      <c r="D111" s="12"/>
      <c r="E111" s="12"/>
      <c r="F111" s="9"/>
      <c r="G111" s="37"/>
      <c r="H111" s="27"/>
      <c r="I111" s="37"/>
      <c r="J111" s="27"/>
      <c r="K111" s="11"/>
      <c r="L111" s="17"/>
      <c r="M111" s="17"/>
      <c r="N111" s="31"/>
      <c r="O111" s="31"/>
      <c r="P111" s="32"/>
      <c r="Q111" s="9"/>
      <c r="R111" s="10"/>
      <c r="S111" s="9"/>
      <c r="T111" s="9"/>
      <c r="U111" s="33"/>
      <c r="V111" s="34"/>
      <c r="W111" s="34"/>
      <c r="X111" s="38"/>
    </row>
    <row r="112" spans="1:24" ht="15.75" customHeight="1">
      <c r="A112" s="27">
        <v>110400</v>
      </c>
      <c r="B112" s="27">
        <v>110401</v>
      </c>
      <c r="C112" s="14"/>
      <c r="D112" s="12"/>
      <c r="E112" s="12"/>
      <c r="F112" s="9"/>
      <c r="G112" s="37"/>
      <c r="H112" s="27"/>
      <c r="I112" s="37"/>
      <c r="J112" s="27"/>
      <c r="K112" s="11"/>
      <c r="L112" s="17"/>
      <c r="M112" s="17"/>
      <c r="N112" s="31"/>
      <c r="O112" s="31"/>
      <c r="P112" s="32"/>
      <c r="Q112" s="9"/>
      <c r="R112" s="10"/>
      <c r="S112" s="9"/>
      <c r="T112" s="9"/>
      <c r="U112" s="33"/>
      <c r="V112" s="34"/>
      <c r="W112" s="34"/>
      <c r="X112" s="38"/>
    </row>
    <row r="113" spans="1:24" ht="15.75" customHeight="1">
      <c r="A113" s="27">
        <v>110400</v>
      </c>
      <c r="B113" s="27">
        <v>110401</v>
      </c>
      <c r="C113" s="46"/>
      <c r="D113" s="12"/>
      <c r="E113" s="12"/>
      <c r="F113" s="9"/>
      <c r="G113" s="37"/>
      <c r="H113" s="27"/>
      <c r="I113" s="37"/>
      <c r="J113" s="27"/>
      <c r="K113" s="11"/>
      <c r="L113" s="17"/>
      <c r="M113" s="17"/>
      <c r="N113" s="31"/>
      <c r="O113" s="31"/>
      <c r="P113" s="32"/>
      <c r="Q113" s="9"/>
      <c r="R113" s="10"/>
      <c r="S113" s="9"/>
      <c r="T113" s="9"/>
      <c r="U113" s="33"/>
      <c r="V113" s="34"/>
      <c r="W113" s="34"/>
      <c r="X113" s="38"/>
    </row>
    <row r="114" spans="1:24" ht="15.75" customHeight="1">
      <c r="A114" s="27">
        <v>110400</v>
      </c>
      <c r="B114" s="27">
        <v>110401</v>
      </c>
      <c r="C114" s="14"/>
      <c r="D114" s="12"/>
      <c r="E114" s="12"/>
      <c r="F114" s="9"/>
      <c r="G114" s="37"/>
      <c r="H114" s="27"/>
      <c r="I114" s="37"/>
      <c r="J114" s="27"/>
      <c r="K114" s="11"/>
      <c r="L114" s="17"/>
      <c r="M114" s="17"/>
      <c r="N114" s="31"/>
      <c r="O114" s="31"/>
      <c r="P114" s="32"/>
      <c r="Q114" s="9"/>
      <c r="R114" s="10"/>
      <c r="S114" s="9"/>
      <c r="T114" s="9"/>
      <c r="U114" s="33"/>
      <c r="V114" s="34"/>
      <c r="W114" s="34"/>
      <c r="X114" s="38"/>
    </row>
    <row r="115" spans="1:24" ht="15.75" customHeight="1">
      <c r="A115" s="27">
        <v>110400</v>
      </c>
      <c r="B115" s="27">
        <v>110401</v>
      </c>
      <c r="C115" s="47"/>
      <c r="D115" s="43"/>
      <c r="E115" s="44"/>
      <c r="F115" s="9"/>
      <c r="G115" s="37"/>
      <c r="H115" s="27"/>
      <c r="I115" s="37"/>
      <c r="J115" s="27"/>
      <c r="K115" s="11"/>
      <c r="L115" s="17"/>
      <c r="M115" s="17"/>
      <c r="N115" s="31"/>
      <c r="O115" s="31"/>
      <c r="P115" s="32"/>
      <c r="Q115" s="9"/>
      <c r="R115" s="10"/>
      <c r="S115" s="9"/>
      <c r="T115" s="9"/>
      <c r="U115" s="33"/>
      <c r="V115" s="34"/>
      <c r="W115" s="34"/>
      <c r="X115" s="38"/>
    </row>
    <row r="116" spans="1:24" ht="15.75" customHeight="1">
      <c r="A116" s="27">
        <v>110400</v>
      </c>
      <c r="B116" s="27">
        <v>110401</v>
      </c>
      <c r="C116" s="45"/>
      <c r="D116" s="12"/>
      <c r="E116" s="44"/>
      <c r="F116" s="9"/>
      <c r="G116" s="37"/>
      <c r="H116" s="27"/>
      <c r="I116" s="37"/>
      <c r="J116" s="27"/>
      <c r="K116" s="11"/>
      <c r="L116" s="17"/>
      <c r="M116" s="17"/>
      <c r="N116" s="31"/>
      <c r="O116" s="31"/>
      <c r="P116" s="32"/>
      <c r="Q116" s="9"/>
      <c r="R116" s="10"/>
      <c r="S116" s="9"/>
      <c r="T116" s="9"/>
      <c r="U116" s="33"/>
      <c r="V116" s="34"/>
      <c r="W116" s="34"/>
      <c r="X116" s="38"/>
    </row>
    <row r="117" spans="1:24" ht="15.75" customHeight="1">
      <c r="A117" s="27">
        <v>110400</v>
      </c>
      <c r="B117" s="27">
        <v>110401</v>
      </c>
      <c r="C117" s="14"/>
      <c r="D117" s="12"/>
      <c r="E117" s="12"/>
      <c r="F117" s="9"/>
      <c r="G117" s="37"/>
      <c r="H117" s="27"/>
      <c r="I117" s="37"/>
      <c r="J117" s="27"/>
      <c r="K117" s="11"/>
      <c r="L117" s="17"/>
      <c r="M117" s="17"/>
      <c r="N117" s="31"/>
      <c r="O117" s="31"/>
      <c r="P117" s="32"/>
      <c r="Q117" s="9"/>
      <c r="R117" s="10"/>
      <c r="S117" s="9"/>
      <c r="T117" s="9"/>
      <c r="U117" s="33"/>
      <c r="V117" s="34"/>
      <c r="W117" s="34"/>
      <c r="X117" s="38"/>
    </row>
    <row r="118" spans="1:24" ht="15.75" customHeight="1">
      <c r="A118" s="27">
        <v>110400</v>
      </c>
      <c r="B118" s="27">
        <v>110401</v>
      </c>
      <c r="C118" s="13"/>
      <c r="D118" s="12"/>
      <c r="E118" s="12"/>
      <c r="F118" s="9"/>
      <c r="G118" s="37"/>
      <c r="H118" s="27"/>
      <c r="I118" s="37"/>
      <c r="J118" s="27"/>
      <c r="K118" s="11"/>
      <c r="L118" s="17"/>
      <c r="M118" s="17"/>
      <c r="N118" s="31"/>
      <c r="O118" s="31"/>
      <c r="P118" s="32"/>
      <c r="Q118" s="9"/>
      <c r="R118" s="10"/>
      <c r="S118" s="9"/>
      <c r="T118" s="9"/>
      <c r="U118" s="33"/>
      <c r="V118" s="34"/>
      <c r="W118" s="34"/>
      <c r="X118" s="38"/>
    </row>
    <row r="119" spans="1:24" ht="15.75" customHeight="1">
      <c r="A119" s="27">
        <v>110400</v>
      </c>
      <c r="B119" s="27">
        <v>110401</v>
      </c>
      <c r="C119" s="13"/>
      <c r="D119" s="12"/>
      <c r="E119" s="12"/>
      <c r="F119" s="9"/>
      <c r="G119" s="37"/>
      <c r="H119" s="27"/>
      <c r="I119" s="37"/>
      <c r="J119" s="27"/>
      <c r="K119" s="11"/>
      <c r="L119" s="17"/>
      <c r="M119" s="17"/>
      <c r="N119" s="31"/>
      <c r="O119" s="31"/>
      <c r="P119" s="32"/>
      <c r="Q119" s="9"/>
      <c r="R119" s="10"/>
      <c r="S119" s="9"/>
      <c r="T119" s="9"/>
      <c r="U119" s="33"/>
      <c r="V119" s="34"/>
      <c r="W119" s="34"/>
      <c r="X119" s="38"/>
    </row>
    <row r="120" spans="1:24" ht="15.75" customHeight="1">
      <c r="A120" s="27">
        <v>110400</v>
      </c>
      <c r="B120" s="27">
        <v>110401</v>
      </c>
      <c r="C120" s="13"/>
      <c r="D120" s="12"/>
      <c r="E120" s="15"/>
      <c r="F120" s="9"/>
      <c r="G120" s="37"/>
      <c r="H120" s="27"/>
      <c r="I120" s="37"/>
      <c r="J120" s="27"/>
      <c r="K120" s="11"/>
      <c r="L120" s="17"/>
      <c r="M120" s="17"/>
      <c r="N120" s="31"/>
      <c r="O120" s="31"/>
      <c r="P120" s="32"/>
      <c r="Q120" s="9"/>
      <c r="R120" s="10"/>
      <c r="S120" s="9"/>
      <c r="T120" s="9"/>
      <c r="U120" s="33"/>
      <c r="V120" s="34"/>
      <c r="W120" s="34"/>
      <c r="X120" s="38"/>
    </row>
    <row r="121" spans="1:24" ht="15.75" customHeight="1">
      <c r="A121" s="27">
        <v>110400</v>
      </c>
      <c r="B121" s="27">
        <v>110401</v>
      </c>
      <c r="C121" s="13"/>
      <c r="D121" s="12"/>
      <c r="E121" s="12"/>
      <c r="F121" s="9"/>
      <c r="G121" s="37"/>
      <c r="H121" s="27"/>
      <c r="I121" s="37"/>
      <c r="J121" s="27"/>
      <c r="K121" s="11"/>
      <c r="L121" s="17"/>
      <c r="M121" s="17"/>
      <c r="N121" s="31"/>
      <c r="O121" s="31"/>
      <c r="P121" s="32"/>
      <c r="Q121" s="9"/>
      <c r="R121" s="10"/>
      <c r="S121" s="9"/>
      <c r="T121" s="9"/>
      <c r="U121" s="33"/>
      <c r="V121" s="34"/>
      <c r="W121" s="34"/>
      <c r="X121" s="38"/>
    </row>
    <row r="122" spans="1:24" ht="15.75" customHeight="1">
      <c r="A122" s="27">
        <v>110400</v>
      </c>
      <c r="B122" s="27">
        <v>110401</v>
      </c>
      <c r="C122" s="13"/>
      <c r="D122" s="12"/>
      <c r="E122" s="12"/>
      <c r="F122" s="9"/>
      <c r="G122" s="37"/>
      <c r="H122" s="27"/>
      <c r="I122" s="37"/>
      <c r="J122" s="27"/>
      <c r="K122" s="11"/>
      <c r="L122" s="17"/>
      <c r="M122" s="17"/>
      <c r="N122" s="31"/>
      <c r="O122" s="31"/>
      <c r="P122" s="32"/>
      <c r="Q122" s="9"/>
      <c r="R122" s="10"/>
      <c r="S122" s="9"/>
      <c r="T122" s="9"/>
      <c r="U122" s="33"/>
      <c r="V122" s="34"/>
      <c r="W122" s="34"/>
      <c r="X122" s="38"/>
    </row>
    <row r="123" spans="1:24" ht="15.75" customHeight="1">
      <c r="A123" s="27">
        <v>110400</v>
      </c>
      <c r="B123" s="27">
        <v>110401</v>
      </c>
      <c r="C123" s="13"/>
      <c r="D123" s="12"/>
      <c r="E123" s="12"/>
      <c r="F123" s="9"/>
      <c r="G123" s="37"/>
      <c r="H123" s="27"/>
      <c r="I123" s="37"/>
      <c r="J123" s="27"/>
      <c r="K123" s="11"/>
      <c r="L123" s="17"/>
      <c r="M123" s="17"/>
      <c r="N123" s="31"/>
      <c r="O123" s="31"/>
      <c r="P123" s="32"/>
      <c r="Q123" s="9"/>
      <c r="R123" s="10"/>
      <c r="S123" s="9"/>
      <c r="T123" s="9"/>
      <c r="U123" s="33"/>
      <c r="V123" s="34"/>
      <c r="W123" s="34"/>
      <c r="X123" s="38"/>
    </row>
    <row r="124" spans="1:24" ht="15.75" customHeight="1">
      <c r="A124" s="27">
        <v>110400</v>
      </c>
      <c r="B124" s="27">
        <v>110401</v>
      </c>
      <c r="C124" s="13"/>
      <c r="D124" s="12"/>
      <c r="E124" s="12"/>
      <c r="F124" s="9"/>
      <c r="G124" s="37"/>
      <c r="H124" s="27"/>
      <c r="I124" s="37"/>
      <c r="J124" s="27"/>
      <c r="K124" s="11"/>
      <c r="L124" s="17"/>
      <c r="M124" s="17"/>
      <c r="N124" s="31"/>
      <c r="O124" s="31"/>
      <c r="P124" s="32"/>
      <c r="Q124" s="9"/>
      <c r="R124" s="10"/>
      <c r="S124" s="9"/>
      <c r="T124" s="9"/>
      <c r="U124" s="33"/>
      <c r="V124" s="34"/>
      <c r="W124" s="34"/>
      <c r="X124" s="38"/>
    </row>
    <row r="125" spans="1:24" ht="15.75" customHeight="1">
      <c r="A125" s="27">
        <v>110400</v>
      </c>
      <c r="B125" s="27">
        <v>110401</v>
      </c>
      <c r="C125" s="13"/>
      <c r="D125" s="12"/>
      <c r="E125" s="12"/>
      <c r="F125" s="9"/>
      <c r="G125" s="37"/>
      <c r="H125" s="27"/>
      <c r="I125" s="30"/>
      <c r="J125" s="27"/>
      <c r="K125" s="11"/>
      <c r="L125" s="17"/>
      <c r="M125" s="17"/>
      <c r="N125" s="31"/>
      <c r="O125" s="31"/>
      <c r="P125" s="32"/>
      <c r="Q125" s="9"/>
      <c r="R125" s="10"/>
      <c r="S125" s="9"/>
      <c r="T125" s="9"/>
      <c r="U125" s="33"/>
      <c r="V125" s="34"/>
      <c r="W125" s="34"/>
      <c r="X125" s="38"/>
    </row>
    <row r="126" spans="1:24" ht="15.75" customHeight="1">
      <c r="A126" s="27">
        <v>110400</v>
      </c>
      <c r="B126" s="27">
        <v>110401</v>
      </c>
      <c r="C126" s="13"/>
      <c r="D126" s="12"/>
      <c r="E126" s="12"/>
      <c r="F126" s="9"/>
      <c r="G126" s="37"/>
      <c r="H126" s="27"/>
      <c r="I126" s="37"/>
      <c r="J126" s="27"/>
      <c r="K126" s="11"/>
      <c r="L126" s="17"/>
      <c r="M126" s="17"/>
      <c r="N126" s="31"/>
      <c r="O126" s="31"/>
      <c r="P126" s="32"/>
      <c r="Q126" s="9"/>
      <c r="R126" s="10"/>
      <c r="S126" s="9"/>
      <c r="T126" s="9"/>
      <c r="U126" s="33"/>
      <c r="V126" s="34"/>
      <c r="W126" s="34"/>
      <c r="X126" s="38"/>
    </row>
    <row r="127" spans="1:24" ht="15.75" customHeight="1">
      <c r="A127" s="27">
        <v>110400</v>
      </c>
      <c r="B127" s="27">
        <v>110401</v>
      </c>
      <c r="C127" s="40"/>
      <c r="D127" s="41"/>
      <c r="E127" s="12"/>
      <c r="F127" s="9"/>
      <c r="G127" s="37"/>
      <c r="H127" s="27"/>
      <c r="I127" s="37"/>
      <c r="J127" s="27"/>
      <c r="K127" s="11"/>
      <c r="L127" s="17"/>
      <c r="M127" s="17"/>
      <c r="N127" s="31"/>
      <c r="O127" s="31"/>
      <c r="P127" s="32"/>
      <c r="Q127" s="9"/>
      <c r="R127" s="10"/>
      <c r="S127" s="9"/>
      <c r="T127" s="9"/>
      <c r="U127" s="33"/>
      <c r="V127" s="34"/>
      <c r="W127" s="34"/>
      <c r="X127" s="38"/>
    </row>
    <row r="128" spans="1:24" ht="15.75" customHeight="1">
      <c r="A128" s="27">
        <v>110400</v>
      </c>
      <c r="B128" s="27">
        <v>110401</v>
      </c>
      <c r="C128" s="13"/>
      <c r="D128" s="12"/>
      <c r="E128" s="12"/>
      <c r="F128" s="9"/>
      <c r="G128" s="37"/>
      <c r="H128" s="27"/>
      <c r="I128" s="37"/>
      <c r="J128" s="27"/>
      <c r="K128" s="11"/>
      <c r="L128" s="17"/>
      <c r="M128" s="17"/>
      <c r="N128" s="31"/>
      <c r="O128" s="31"/>
      <c r="P128" s="32"/>
      <c r="Q128" s="9"/>
      <c r="R128" s="10"/>
      <c r="S128" s="9"/>
      <c r="T128" s="9"/>
      <c r="U128" s="33"/>
      <c r="V128" s="34"/>
      <c r="W128" s="34"/>
      <c r="X128" s="38"/>
    </row>
    <row r="129" spans="1:24" ht="15.75" customHeight="1">
      <c r="A129" s="27">
        <v>110400</v>
      </c>
      <c r="B129" s="27">
        <v>110401</v>
      </c>
      <c r="C129" s="13"/>
      <c r="D129" s="12"/>
      <c r="E129" s="12"/>
      <c r="F129" s="9"/>
      <c r="G129" s="37"/>
      <c r="H129" s="27"/>
      <c r="I129" s="37"/>
      <c r="J129" s="27"/>
      <c r="K129" s="11"/>
      <c r="L129" s="17"/>
      <c r="M129" s="17"/>
      <c r="N129" s="31"/>
      <c r="O129" s="31"/>
      <c r="P129" s="32"/>
      <c r="Q129" s="9"/>
      <c r="R129" s="10"/>
      <c r="S129" s="9"/>
      <c r="T129" s="9"/>
      <c r="U129" s="33"/>
      <c r="V129" s="34"/>
      <c r="W129" s="34"/>
      <c r="X129" s="38"/>
    </row>
    <row r="130" spans="1:24" ht="15.75" customHeight="1">
      <c r="A130" s="27">
        <v>110400</v>
      </c>
      <c r="B130" s="27">
        <v>110401</v>
      </c>
      <c r="C130" s="13"/>
      <c r="D130" s="12"/>
      <c r="E130" s="12"/>
      <c r="F130" s="9"/>
      <c r="G130" s="37"/>
      <c r="H130" s="27"/>
      <c r="I130" s="37"/>
      <c r="J130" s="27"/>
      <c r="K130" s="11"/>
      <c r="L130" s="17"/>
      <c r="M130" s="17"/>
      <c r="N130" s="31"/>
      <c r="O130" s="31"/>
      <c r="P130" s="32"/>
      <c r="Q130" s="9"/>
      <c r="R130" s="10"/>
      <c r="S130" s="9"/>
      <c r="T130" s="9"/>
      <c r="U130" s="33"/>
      <c r="V130" s="34"/>
      <c r="W130" s="34"/>
      <c r="X130" s="38"/>
    </row>
    <row r="131" spans="1:24" ht="15.75" customHeight="1">
      <c r="A131" s="27">
        <v>110400</v>
      </c>
      <c r="B131" s="27">
        <v>110402</v>
      </c>
      <c r="C131" s="13"/>
      <c r="D131" s="12"/>
      <c r="E131" s="12"/>
      <c r="F131" s="9"/>
      <c r="G131" s="37"/>
      <c r="H131" s="27"/>
      <c r="I131" s="37"/>
      <c r="J131" s="27"/>
      <c r="K131" s="16"/>
      <c r="L131" s="17"/>
      <c r="M131" s="17"/>
      <c r="N131" s="31"/>
      <c r="O131" s="31"/>
      <c r="P131" s="32"/>
      <c r="Q131" s="9"/>
      <c r="R131" s="10"/>
      <c r="S131" s="9"/>
      <c r="T131" s="9"/>
      <c r="U131" s="33"/>
      <c r="V131" s="34"/>
      <c r="W131" s="34"/>
      <c r="X131" s="38"/>
    </row>
    <row r="132" spans="1:24" ht="15.75" customHeight="1">
      <c r="A132" s="27">
        <v>110400</v>
      </c>
      <c r="B132" s="27">
        <v>110402</v>
      </c>
      <c r="C132" s="13"/>
      <c r="D132" s="12"/>
      <c r="E132" s="12"/>
      <c r="F132" s="9"/>
      <c r="G132" s="37"/>
      <c r="H132" s="27"/>
      <c r="I132" s="37"/>
      <c r="J132" s="27"/>
      <c r="K132" s="16"/>
      <c r="L132" s="17"/>
      <c r="M132" s="17"/>
      <c r="N132" s="31"/>
      <c r="O132" s="31"/>
      <c r="P132" s="32"/>
      <c r="Q132" s="9"/>
      <c r="R132" s="10"/>
      <c r="S132" s="9"/>
      <c r="T132" s="9"/>
      <c r="U132" s="33"/>
      <c r="V132" s="34"/>
      <c r="W132" s="34"/>
      <c r="X132" s="38"/>
    </row>
    <row r="133" spans="1:24" ht="15.75" customHeight="1">
      <c r="A133" s="27">
        <v>110400</v>
      </c>
      <c r="B133" s="27">
        <v>110402</v>
      </c>
      <c r="C133" s="14"/>
      <c r="D133" s="12"/>
      <c r="E133" s="12"/>
      <c r="F133" s="9"/>
      <c r="G133" s="37"/>
      <c r="H133" s="27"/>
      <c r="I133" s="37"/>
      <c r="J133" s="27"/>
      <c r="K133" s="16"/>
      <c r="L133" s="17"/>
      <c r="M133" s="17"/>
      <c r="N133" s="31"/>
      <c r="O133" s="31"/>
      <c r="P133" s="32"/>
      <c r="Q133" s="9"/>
      <c r="R133" s="10"/>
      <c r="S133" s="9"/>
      <c r="T133" s="9"/>
      <c r="U133" s="33"/>
      <c r="V133" s="34"/>
      <c r="W133" s="34"/>
      <c r="X133" s="38"/>
    </row>
    <row r="134" spans="1:24" ht="15.75" customHeight="1">
      <c r="A134" s="27">
        <v>110400</v>
      </c>
      <c r="B134" s="27">
        <v>110402</v>
      </c>
      <c r="C134" s="13"/>
      <c r="D134" s="12"/>
      <c r="E134" s="15"/>
      <c r="F134" s="9"/>
      <c r="G134" s="37"/>
      <c r="H134" s="27"/>
      <c r="I134" s="37"/>
      <c r="J134" s="27"/>
      <c r="K134" s="16"/>
      <c r="L134" s="17"/>
      <c r="M134" s="17"/>
      <c r="N134" s="31"/>
      <c r="O134" s="31"/>
      <c r="P134" s="32"/>
      <c r="Q134" s="9"/>
      <c r="R134" s="10"/>
      <c r="S134" s="9"/>
      <c r="T134" s="9"/>
      <c r="U134" s="33"/>
      <c r="V134" s="34"/>
      <c r="W134" s="34"/>
      <c r="X134" s="38"/>
    </row>
    <row r="135" spans="1:24" ht="15.75" customHeight="1">
      <c r="A135" s="18"/>
      <c r="B135" s="18"/>
      <c r="C135" s="18"/>
      <c r="D135" s="18"/>
      <c r="E135" s="18"/>
      <c r="F135" s="18"/>
      <c r="G135" s="18"/>
      <c r="H135" s="18"/>
      <c r="I135" s="18"/>
      <c r="J135" s="18"/>
      <c r="K135" s="18"/>
      <c r="L135" s="18"/>
      <c r="M135" s="18"/>
      <c r="N135" s="18"/>
      <c r="O135" s="18"/>
      <c r="P135" s="18"/>
      <c r="Q135" s="18"/>
      <c r="R135" s="18"/>
      <c r="S135" s="18"/>
      <c r="T135" s="18"/>
      <c r="U135" s="18"/>
      <c r="V135" s="18"/>
      <c r="W135" s="39">
        <f>SUM(W7:W134)</f>
        <v>4675.230000000005</v>
      </c>
      <c r="X135" s="18"/>
    </row>
  </sheetData>
  <sheetProtection selectLockedCells="1" selectUnlockedCells="1"/>
  <autoFilter ref="A2:X51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  <filterColumn colId="20" showButton="0"/>
    <filterColumn colId="21" showButton="0"/>
    <filterColumn colId="22" showButton="0"/>
  </autoFilter>
  <mergeCells count="27">
    <mergeCell ref="E4:E5"/>
    <mergeCell ref="F4:F5"/>
    <mergeCell ref="V4:V5"/>
    <mergeCell ref="O4:O5"/>
    <mergeCell ref="L4:L5"/>
    <mergeCell ref="M4:M5"/>
    <mergeCell ref="Q4:R4"/>
    <mergeCell ref="S4:T4"/>
    <mergeCell ref="U4:U5"/>
    <mergeCell ref="P4:P5"/>
    <mergeCell ref="N4:N5"/>
    <mergeCell ref="A1:X1"/>
    <mergeCell ref="A2:X2"/>
    <mergeCell ref="A3:B3"/>
    <mergeCell ref="C3:E3"/>
    <mergeCell ref="F3:M3"/>
    <mergeCell ref="N3:P3"/>
    <mergeCell ref="Q3:V3"/>
    <mergeCell ref="W3:W5"/>
    <mergeCell ref="X3:X5"/>
    <mergeCell ref="A4:A5"/>
    <mergeCell ref="B4:B5"/>
    <mergeCell ref="C4:C5"/>
    <mergeCell ref="D4:D5"/>
    <mergeCell ref="G4:G5"/>
    <mergeCell ref="H4:I4"/>
    <mergeCell ref="J4:K4"/>
  </mergeCells>
  <conditionalFormatting sqref="U9:V9 U18:V18 U20:V20 U26:V26 U47:V49 U51:V51 P47:P50 P17:P45 U28:V45 U12:V14 U7:X7 P7:P15 X8:X130 P131:P134 U131:X134 W8:W95">
    <cfRule type="expression" dxfId="33" priority="93" stopIfTrue="1">
      <formula>#REF!&lt;&gt;#REF!</formula>
    </cfRule>
  </conditionalFormatting>
  <conditionalFormatting sqref="P46 U46:V46">
    <cfRule type="expression" dxfId="32" priority="90" stopIfTrue="1">
      <formula>#REF!&lt;&gt;#REF!</formula>
    </cfRule>
  </conditionalFormatting>
  <conditionalFormatting sqref="U8:V8">
    <cfRule type="expression" dxfId="31" priority="83" stopIfTrue="1">
      <formula>#REF!&lt;&gt;#REF!</formula>
    </cfRule>
  </conditionalFormatting>
  <conditionalFormatting sqref="U10:V11">
    <cfRule type="expression" dxfId="30" priority="82" stopIfTrue="1">
      <formula>#REF!&lt;&gt;#REF!</formula>
    </cfRule>
  </conditionalFormatting>
  <conditionalFormatting sqref="U15:V17">
    <cfRule type="expression" dxfId="29" priority="80" stopIfTrue="1">
      <formula>#REF!&lt;&gt;#REF!</formula>
    </cfRule>
  </conditionalFormatting>
  <conditionalFormatting sqref="U19:V19">
    <cfRule type="expression" dxfId="28" priority="79" stopIfTrue="1">
      <formula>#REF!&lt;&gt;#REF!</formula>
    </cfRule>
  </conditionalFormatting>
  <conditionalFormatting sqref="U21:V25">
    <cfRule type="expression" dxfId="27" priority="78" stopIfTrue="1">
      <formula>#REF!&lt;&gt;#REF!</formula>
    </cfRule>
  </conditionalFormatting>
  <conditionalFormatting sqref="U27:V27">
    <cfRule type="expression" dxfId="26" priority="77" stopIfTrue="1">
      <formula>#REF!&lt;&gt;#REF!</formula>
    </cfRule>
  </conditionalFormatting>
  <conditionalFormatting sqref="P16">
    <cfRule type="expression" dxfId="25" priority="54" stopIfTrue="1">
      <formula>#REF!&lt;&gt;#REF!</formula>
    </cfRule>
  </conditionalFormatting>
  <conditionalFormatting sqref="U50:V50">
    <cfRule type="expression" dxfId="24" priority="53" stopIfTrue="1">
      <formula>#REF!&lt;&gt;#REF!</formula>
    </cfRule>
  </conditionalFormatting>
  <conditionalFormatting sqref="P51">
    <cfRule type="expression" dxfId="23" priority="52" stopIfTrue="1">
      <formula>#REF!&lt;&gt;#REF!</formula>
    </cfRule>
  </conditionalFormatting>
  <conditionalFormatting sqref="U52:V57 U102:V102 U94:V95 U78:V83">
    <cfRule type="expression" dxfId="22" priority="51" stopIfTrue="1">
      <formula>#REF!&lt;&gt;#REF!</formula>
    </cfRule>
  </conditionalFormatting>
  <conditionalFormatting sqref="P52:P57 P78:P81 P94:P95 P102">
    <cfRule type="expression" dxfId="21" priority="50" stopIfTrue="1">
      <formula>#REF!&lt;&gt;#REF!</formula>
    </cfRule>
  </conditionalFormatting>
  <conditionalFormatting sqref="U58:V71">
    <cfRule type="expression" dxfId="20" priority="49" stopIfTrue="1">
      <formula>#REF!&lt;&gt;#REF!</formula>
    </cfRule>
  </conditionalFormatting>
  <conditionalFormatting sqref="P58:P71">
    <cfRule type="expression" dxfId="19" priority="48" stopIfTrue="1">
      <formula>#REF!&lt;&gt;#REF!</formula>
    </cfRule>
  </conditionalFormatting>
  <conditionalFormatting sqref="U72:V77">
    <cfRule type="expression" dxfId="18" priority="47" stopIfTrue="1">
      <formula>#REF!&lt;&gt;#REF!</formula>
    </cfRule>
  </conditionalFormatting>
  <conditionalFormatting sqref="P72:P77">
    <cfRule type="expression" dxfId="17" priority="46" stopIfTrue="1">
      <formula>#REF!&lt;&gt;#REF!</formula>
    </cfRule>
  </conditionalFormatting>
  <conditionalFormatting sqref="P87:P89">
    <cfRule type="expression" dxfId="16" priority="40" stopIfTrue="1">
      <formula>#REF!&lt;&gt;#REF!</formula>
    </cfRule>
  </conditionalFormatting>
  <conditionalFormatting sqref="P82:P83">
    <cfRule type="expression" dxfId="15" priority="44" stopIfTrue="1">
      <formula>#REF!&lt;&gt;#REF!</formula>
    </cfRule>
  </conditionalFormatting>
  <conditionalFormatting sqref="U84:V86">
    <cfRule type="expression" dxfId="14" priority="43" stopIfTrue="1">
      <formula>#REF!&lt;&gt;#REF!</formula>
    </cfRule>
  </conditionalFormatting>
  <conditionalFormatting sqref="P84:P86">
    <cfRule type="expression" dxfId="13" priority="42" stopIfTrue="1">
      <formula>#REF!&lt;&gt;#REF!</formula>
    </cfRule>
  </conditionalFormatting>
  <conditionalFormatting sqref="U87:V89">
    <cfRule type="expression" dxfId="12" priority="41" stopIfTrue="1">
      <formula>#REF!&lt;&gt;#REF!</formula>
    </cfRule>
  </conditionalFormatting>
  <conditionalFormatting sqref="P90:P93">
    <cfRule type="expression" dxfId="11" priority="37" stopIfTrue="1">
      <formula>#REF!&lt;&gt;#REF!</formula>
    </cfRule>
  </conditionalFormatting>
  <conditionalFormatting sqref="P96:P101">
    <cfRule type="expression" dxfId="10" priority="34" stopIfTrue="1">
      <formula>#REF!&lt;&gt;#REF!</formula>
    </cfRule>
  </conditionalFormatting>
  <conditionalFormatting sqref="U90:V93">
    <cfRule type="expression" dxfId="9" priority="38" stopIfTrue="1">
      <formula>#REF!&lt;&gt;#REF!</formula>
    </cfRule>
  </conditionalFormatting>
  <conditionalFormatting sqref="U96:V101">
    <cfRule type="expression" dxfId="8" priority="35" stopIfTrue="1">
      <formula>#REF!&lt;&gt;#REF!</formula>
    </cfRule>
  </conditionalFormatting>
  <conditionalFormatting sqref="W102">
    <cfRule type="expression" dxfId="7" priority="32" stopIfTrue="1">
      <formula>#REF!&lt;&gt;#REF!</formula>
    </cfRule>
  </conditionalFormatting>
  <conditionalFormatting sqref="U103:V113">
    <cfRule type="expression" dxfId="6" priority="31" stopIfTrue="1">
      <formula>#REF!&lt;&gt;#REF!</formula>
    </cfRule>
  </conditionalFormatting>
  <conditionalFormatting sqref="W96:W101">
    <cfRule type="expression" dxfId="5" priority="33" stopIfTrue="1">
      <formula>#REF!&lt;&gt;#REF!</formula>
    </cfRule>
  </conditionalFormatting>
  <conditionalFormatting sqref="W103:W113">
    <cfRule type="expression" dxfId="4" priority="29" stopIfTrue="1">
      <formula>#REF!&lt;&gt;#REF!</formula>
    </cfRule>
  </conditionalFormatting>
  <conditionalFormatting sqref="P103:P130">
    <cfRule type="expression" dxfId="3" priority="30" stopIfTrue="1">
      <formula>#REF!&lt;&gt;#REF!</formula>
    </cfRule>
  </conditionalFormatting>
  <conditionalFormatting sqref="U114:V130">
    <cfRule type="expression" dxfId="2" priority="28" stopIfTrue="1">
      <formula>#REF!&lt;&gt;#REF!</formula>
    </cfRule>
  </conditionalFormatting>
  <conditionalFormatting sqref="W114:W130">
    <cfRule type="expression" dxfId="1" priority="27" stopIfTrue="1">
      <formula>#REF!&lt;&gt;#REF!</formula>
    </cfRule>
  </conditionalFormatting>
  <dataValidations count="3">
    <dataValidation type="list" allowBlank="1" sqref="H7:H134 J7:J134">
      <formula1>"AL,AP,AM,BA,CE,DF,ES,GO,MA,MT,MS,MG,PA,PB,PR,PE,PI,RJ,RN,RS,RO,RR,SC,SP,SE,TO,–"</formula1>
      <formula2>0</formula2>
    </dataValidation>
    <dataValidation type="list" allowBlank="1" sqref="G7:G134">
      <formula1>"Nacional,Internacional"</formula1>
      <formula2>0</formula2>
    </dataValidation>
    <dataValidation type="list" errorStyle="warning" allowBlank="1" showErrorMessage="1" sqref="A7:B134">
      <formula1>#REF!</formula1>
      <formula2>0</formula2>
    </dataValidation>
  </dataValidations>
  <pageMargins left="0.50972222222222219" right="0.50972222222222219" top="0.79027777777777775" bottom="0.79027777777777775" header="0.51180555555555551" footer="0.51180555555555551"/>
  <pageSetup paperSize="9" firstPageNumber="0" orientation="portrait" horizontalDpi="300" verticalDpi="30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Gráficos</vt:lpstr>
      </vt:variant>
      <vt:variant>
        <vt:i4>1</vt:i4>
      </vt:variant>
    </vt:vector>
  </HeadingPairs>
  <TitlesOfParts>
    <vt:vector size="2" baseType="lpstr">
      <vt:lpstr>Mapa - Passagens e Diárias</vt:lpstr>
      <vt:lpstr>Gráf1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revision>0</cp:revision>
  <cp:lastPrinted>1601-01-01T00:00:00Z</cp:lastPrinted>
  <dcterms:created xsi:type="dcterms:W3CDTF">2017-05-10T16:21:31Z</dcterms:created>
  <dcterms:modified xsi:type="dcterms:W3CDTF">2019-05-06T14:38:04Z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1046-10.1.0.5672</vt:lpwstr>
  </property>
</Properties>
</file>