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20" windowWidth="16380" windowHeight="747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W217" i="1" l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147" i="1"/>
  <c r="V207" i="1"/>
  <c r="U207" i="1"/>
  <c r="V206" i="1"/>
  <c r="U206" i="1"/>
  <c r="V205" i="1"/>
  <c r="U205" i="1"/>
  <c r="V204" i="1"/>
  <c r="U204" i="1"/>
  <c r="V203" i="1"/>
  <c r="U203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2" i="1"/>
  <c r="U192" i="1"/>
  <c r="V191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52" i="1"/>
  <c r="U152" i="1"/>
  <c r="V151" i="1"/>
  <c r="U151" i="1"/>
  <c r="V150" i="1"/>
  <c r="U150" i="1"/>
  <c r="V149" i="1"/>
  <c r="U149" i="1"/>
  <c r="V148" i="1"/>
  <c r="U148" i="1"/>
  <c r="V147" i="1"/>
  <c r="U147" i="1"/>
  <c r="U137" i="1" l="1"/>
  <c r="V137" i="1"/>
  <c r="W137" i="1"/>
  <c r="U138" i="1"/>
  <c r="V138" i="1"/>
  <c r="W138" i="1"/>
  <c r="U139" i="1"/>
  <c r="V139" i="1"/>
  <c r="W139" i="1"/>
  <c r="U140" i="1"/>
  <c r="V140" i="1"/>
  <c r="W140" i="1"/>
  <c r="U141" i="1"/>
  <c r="V141" i="1"/>
  <c r="W141" i="1"/>
  <c r="U142" i="1"/>
  <c r="V142" i="1"/>
  <c r="W142" i="1"/>
  <c r="U143" i="1"/>
  <c r="V143" i="1"/>
  <c r="W143" i="1"/>
  <c r="U144" i="1"/>
  <c r="V144" i="1"/>
  <c r="W144" i="1"/>
  <c r="U129" i="1" l="1"/>
  <c r="V129" i="1"/>
  <c r="W129" i="1"/>
  <c r="U130" i="1"/>
  <c r="V130" i="1"/>
  <c r="W130" i="1"/>
  <c r="U131" i="1"/>
  <c r="V131" i="1"/>
  <c r="W131" i="1"/>
  <c r="U132" i="1"/>
  <c r="V132" i="1"/>
  <c r="W132" i="1"/>
  <c r="U133" i="1"/>
  <c r="V133" i="1"/>
  <c r="W133" i="1"/>
  <c r="U134" i="1"/>
  <c r="V134" i="1"/>
  <c r="W134" i="1"/>
  <c r="U135" i="1"/>
  <c r="V135" i="1"/>
  <c r="W135" i="1"/>
  <c r="U136" i="1"/>
  <c r="V136" i="1"/>
  <c r="W136" i="1"/>
  <c r="U145" i="1"/>
  <c r="V145" i="1"/>
  <c r="W145" i="1"/>
  <c r="U146" i="1"/>
  <c r="V146" i="1"/>
  <c r="W146" i="1"/>
  <c r="U114" i="1" l="1"/>
  <c r="V114" i="1"/>
  <c r="W114" i="1"/>
  <c r="U115" i="1"/>
  <c r="V115" i="1"/>
  <c r="W115" i="1"/>
  <c r="U116" i="1"/>
  <c r="V116" i="1"/>
  <c r="W116" i="1"/>
  <c r="U117" i="1"/>
  <c r="V117" i="1"/>
  <c r="W117" i="1"/>
  <c r="U118" i="1"/>
  <c r="V118" i="1"/>
  <c r="W118" i="1"/>
  <c r="U119" i="1"/>
  <c r="V119" i="1"/>
  <c r="W119" i="1"/>
  <c r="U120" i="1"/>
  <c r="V120" i="1"/>
  <c r="W120" i="1"/>
  <c r="U121" i="1"/>
  <c r="V121" i="1"/>
  <c r="W121" i="1"/>
  <c r="U122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11" i="1" l="1"/>
  <c r="V111" i="1"/>
  <c r="W111" i="1"/>
  <c r="U112" i="1"/>
  <c r="V112" i="1"/>
  <c r="W112" i="1"/>
  <c r="U113" i="1"/>
  <c r="V113" i="1"/>
  <c r="W113" i="1"/>
  <c r="V98" i="1" l="1"/>
  <c r="V70" i="1" l="1"/>
  <c r="W70" i="1"/>
  <c r="U70" i="1"/>
  <c r="W110" i="1" l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U90" i="1"/>
  <c r="W100" i="1"/>
  <c r="V100" i="1"/>
  <c r="U100" i="1"/>
  <c r="W99" i="1"/>
  <c r="V99" i="1"/>
  <c r="U99" i="1"/>
  <c r="W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V82" i="1"/>
  <c r="W82" i="1"/>
  <c r="U82" i="1"/>
  <c r="W89" i="1"/>
  <c r="W88" i="1"/>
  <c r="V88" i="1"/>
  <c r="U88" i="1"/>
  <c r="W87" i="1"/>
  <c r="V87" i="1"/>
  <c r="U87" i="1"/>
  <c r="W86" i="1"/>
  <c r="V86" i="1"/>
  <c r="U86" i="1"/>
  <c r="W85" i="1"/>
  <c r="V85" i="1"/>
  <c r="U85" i="1"/>
  <c r="W84" i="1"/>
  <c r="V84" i="1"/>
  <c r="U84" i="1"/>
  <c r="W83" i="1"/>
  <c r="V83" i="1"/>
  <c r="U83" i="1"/>
  <c r="V81" i="1"/>
  <c r="U81" i="1"/>
  <c r="W81" i="1"/>
  <c r="W80" i="1"/>
  <c r="W79" i="1"/>
  <c r="W78" i="1"/>
  <c r="W77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V80" i="1" l="1"/>
  <c r="U80" i="1"/>
  <c r="V79" i="1"/>
  <c r="U79" i="1"/>
  <c r="V78" i="1"/>
  <c r="U78" i="1"/>
  <c r="V77" i="1"/>
  <c r="U77" i="1"/>
  <c r="V75" i="1"/>
  <c r="U75" i="1"/>
  <c r="V76" i="1"/>
  <c r="U76" i="1"/>
  <c r="V74" i="1"/>
  <c r="U74" i="1"/>
  <c r="V73" i="1"/>
  <c r="U73" i="1"/>
  <c r="V72" i="1"/>
  <c r="U72" i="1"/>
  <c r="V71" i="1"/>
  <c r="U71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89" i="1"/>
  <c r="U89" i="1"/>
  <c r="V57" i="1"/>
  <c r="U57" i="1"/>
  <c r="V56" i="1"/>
  <c r="U56" i="1"/>
  <c r="V55" i="1"/>
  <c r="U55" i="1"/>
  <c r="V54" i="1"/>
  <c r="U54" i="1"/>
  <c r="V53" i="1"/>
  <c r="U53" i="1"/>
  <c r="V52" i="1"/>
  <c r="U52" i="1"/>
  <c r="V50" i="1" l="1"/>
  <c r="U50" i="1"/>
  <c r="P16" i="1" l="1"/>
  <c r="W7" i="1" l="1"/>
  <c r="V46" i="1" l="1"/>
  <c r="U46" i="1"/>
  <c r="P46" i="1"/>
  <c r="V33" i="1"/>
  <c r="U33" i="1"/>
  <c r="P33" i="1"/>
  <c r="V27" i="1"/>
  <c r="U27" i="1"/>
  <c r="P27" i="1"/>
  <c r="V25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V26" i="1"/>
  <c r="P28" i="1"/>
  <c r="U28" i="1"/>
  <c r="V28" i="1"/>
  <c r="P29" i="1"/>
  <c r="U29" i="1"/>
  <c r="V29" i="1"/>
  <c r="P30" i="1"/>
  <c r="U30" i="1"/>
  <c r="V30" i="1"/>
  <c r="P31" i="1"/>
  <c r="U31" i="1"/>
  <c r="V31" i="1"/>
  <c r="P32" i="1"/>
  <c r="U32" i="1"/>
  <c r="V32" i="1"/>
  <c r="P34" i="1"/>
  <c r="U34" i="1"/>
  <c r="V34" i="1"/>
  <c r="P35" i="1"/>
  <c r="U35" i="1"/>
  <c r="V35" i="1"/>
  <c r="P36" i="1"/>
  <c r="U36" i="1"/>
  <c r="V36" i="1"/>
  <c r="P37" i="1"/>
  <c r="U37" i="1"/>
  <c r="V37" i="1"/>
  <c r="P38" i="1"/>
  <c r="U38" i="1"/>
  <c r="V38" i="1"/>
  <c r="P39" i="1"/>
  <c r="U39" i="1"/>
  <c r="V39" i="1"/>
  <c r="P40" i="1"/>
  <c r="U40" i="1"/>
  <c r="V40" i="1"/>
  <c r="P41" i="1"/>
  <c r="U41" i="1"/>
  <c r="V41" i="1"/>
  <c r="P42" i="1"/>
  <c r="U42" i="1"/>
  <c r="V42" i="1"/>
  <c r="P43" i="1"/>
  <c r="U43" i="1"/>
  <c r="V43" i="1"/>
  <c r="P44" i="1"/>
  <c r="U44" i="1"/>
  <c r="V44" i="1"/>
  <c r="P45" i="1"/>
  <c r="U45" i="1"/>
  <c r="V45" i="1"/>
  <c r="P47" i="1"/>
  <c r="U47" i="1"/>
  <c r="V47" i="1"/>
  <c r="P48" i="1"/>
  <c r="U48" i="1"/>
  <c r="V48" i="1"/>
  <c r="P49" i="1"/>
  <c r="U49" i="1"/>
  <c r="V49" i="1"/>
  <c r="U51" i="1"/>
  <c r="V51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<sst xmlns="http://schemas.openxmlformats.org/spreadsheetml/2006/main" count="1910" uniqueCount="441">
  <si>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</si>
  <si>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</si>
  <si>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</si>
  <si>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</si>
  <si>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</si>
  <si>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</si>
  <si>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</si>
  <si>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</si>
  <si>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</si>
  <si>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</si>
  <si>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</si>
  <si>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</si>
  <si>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</si>
  <si>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</si>
  <si>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</si>
  <si>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</si>
  <si>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</si>
  <si>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</si>
  <si>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</si>
  <si>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</si>
  <si>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</si>
  <si>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</si>
  <si>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</si>
  <si>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</si>
  <si>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</si>
  <si>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</si>
  <si>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</si>
  <si>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</si>
  <si>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</si>
  <si>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</si>
  <si>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</si>
  <si>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</si>
  <si>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</si>
  <si>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</si>
  <si>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</si>
  <si>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</si>
  <si>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</si>
  <si>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</si>
  <si>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</si>
  <si>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</si>
  <si>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</si>
  <si>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</si>
  <si>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</si>
  <si>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</si>
  <si>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</si>
  <si>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</si>
  <si>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</si>
  <si>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</si>
  <si>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</si>
  <si>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</si>
  <si>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</si>
  <si>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</si>
  <si>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</si>
  <si>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</si>
  <si>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</si>
  <si>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</si>
  <si>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</si>
  <si>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</si>
  <si>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</si>
  <si>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</si>
  <si>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</si>
  <si>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</si>
  <si>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</si>
  <si>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</si>
  <si>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</si>
  <si>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</si>
  <si>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</si>
  <si>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</si>
  <si>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</si>
  <si>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</si>
  <si>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</si>
  <si>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</si>
  <si>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</si>
  <si>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</si>
  <si>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</si>
  <si>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</si>
  <si>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</si>
  <si>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</si>
  <si>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</si>
  <si>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</si>
  <si>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</si>
  <si>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</si>
  <si>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</si>
  <si>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</si>
  <si>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</si>
  <si>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</si>
  <si>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</si>
  <si>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</si>
  <si>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</si>
  <si>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</si>
  <si>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</si>
  <si>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</si>
  <si>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</si>
  <si>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SÃO PAULO</t>
  </si>
  <si>
    <t>BRASÍLIA</t>
  </si>
  <si>
    <t>MATRIZ DE GERENCIAMENTO DE DIÁRIAS E PASSAGENS REFERENTE AO MÊS DE MARÇO DE 2019</t>
  </si>
  <si>
    <r>
      <t xml:space="preserve">ABÍLIO </t>
    </r>
    <r>
      <rPr>
        <sz val="10"/>
        <color indexed="8"/>
        <rFont val="Arial"/>
        <family val="2"/>
      </rPr>
      <t>APOLÔNIO CUSTÓDIO DA SILVA</t>
    </r>
  </si>
  <si>
    <r>
      <t xml:space="preserve">WILSON </t>
    </r>
    <r>
      <rPr>
        <sz val="10"/>
        <color indexed="8"/>
        <rFont val="Arial"/>
        <family val="2"/>
      </rPr>
      <t>CARLOS SILVA QUEIROZ</t>
    </r>
  </si>
  <si>
    <r>
      <rPr>
        <b/>
        <sz val="11"/>
        <color theme="1"/>
        <rFont val="Calibri"/>
        <family val="2"/>
        <scheme val="minor"/>
      </rPr>
      <t>WELSON</t>
    </r>
    <r>
      <rPr>
        <sz val="10"/>
        <color indexed="8"/>
        <rFont val="Arial"/>
        <family val="2"/>
      </rPr>
      <t xml:space="preserve"> MONTEIRO DE SOUZA</t>
    </r>
  </si>
  <si>
    <t>MAJ PM</t>
  </si>
  <si>
    <t>CAP PM</t>
  </si>
  <si>
    <t>SD PM</t>
  </si>
  <si>
    <t>2º Sgt PM</t>
  </si>
  <si>
    <t>3º Sgt PM</t>
  </si>
  <si>
    <t>Cb PM</t>
  </si>
  <si>
    <t>Sd PM</t>
  </si>
  <si>
    <t>102519-8</t>
  </si>
  <si>
    <r>
      <t xml:space="preserve">CLÁUDIO CÉSAR SANTOS </t>
    </r>
    <r>
      <rPr>
        <b/>
        <sz val="11"/>
        <color theme="1"/>
        <rFont val="Calibri"/>
        <family val="2"/>
        <scheme val="minor"/>
      </rPr>
      <t>DE PAULA</t>
    </r>
  </si>
  <si>
    <r>
      <t xml:space="preserve">DOUGLAS </t>
    </r>
    <r>
      <rPr>
        <sz val="10"/>
        <color indexed="8"/>
        <rFont val="Arial"/>
        <family val="2"/>
      </rPr>
      <t>ALEXANDRE DA SILVA</t>
    </r>
  </si>
  <si>
    <r>
      <t xml:space="preserve">GLEDSON </t>
    </r>
    <r>
      <rPr>
        <sz val="10"/>
        <color indexed="8"/>
        <rFont val="Arial"/>
        <family val="2"/>
      </rPr>
      <t>BATISTA MARQUES</t>
    </r>
  </si>
  <si>
    <r>
      <t xml:space="preserve">ROBSON </t>
    </r>
    <r>
      <rPr>
        <b/>
        <sz val="11"/>
        <color theme="1"/>
        <rFont val="Calibri"/>
        <family val="2"/>
        <scheme val="minor"/>
      </rPr>
      <t xml:space="preserve">LOPES </t>
    </r>
    <r>
      <rPr>
        <sz val="10"/>
        <color indexed="8"/>
        <rFont val="Arial"/>
        <family val="2"/>
      </rPr>
      <t xml:space="preserve">DA </t>
    </r>
    <r>
      <rPr>
        <b/>
        <sz val="11"/>
        <color theme="1"/>
        <rFont val="Calibri"/>
        <family val="2"/>
        <scheme val="minor"/>
      </rPr>
      <t>SILVA</t>
    </r>
  </si>
  <si>
    <r>
      <t xml:space="preserve">CLAUDÉCIO </t>
    </r>
    <r>
      <rPr>
        <sz val="10"/>
        <color indexed="8"/>
        <rFont val="Arial"/>
        <family val="2"/>
      </rPr>
      <t>LUIZ VENÂNCIO</t>
    </r>
  </si>
  <si>
    <r>
      <t xml:space="preserve">CLEITON FAGNER </t>
    </r>
    <r>
      <rPr>
        <b/>
        <sz val="11"/>
        <color theme="1"/>
        <rFont val="Calibri"/>
        <family val="2"/>
        <scheme val="minor"/>
      </rPr>
      <t xml:space="preserve">BERNARDO </t>
    </r>
    <r>
      <rPr>
        <sz val="10"/>
        <color indexed="8"/>
        <rFont val="Arial"/>
        <family val="2"/>
      </rPr>
      <t>DE LIMA</t>
    </r>
  </si>
  <si>
    <t>ST PM</t>
  </si>
  <si>
    <t>3º SGT BM</t>
  </si>
  <si>
    <t>3º SGT PM</t>
  </si>
  <si>
    <t>CB PM</t>
  </si>
  <si>
    <t xml:space="preserve">SD PM </t>
  </si>
  <si>
    <t>930245-0</t>
  </si>
  <si>
    <t>704069-5</t>
  </si>
  <si>
    <t>990190-6</t>
  </si>
  <si>
    <t>710128-7</t>
  </si>
  <si>
    <t>109744-0</t>
  </si>
  <si>
    <t>117421-5</t>
  </si>
  <si>
    <t>BARRA DE CAMARAGIBE</t>
  </si>
  <si>
    <t>AL</t>
  </si>
  <si>
    <r>
      <t xml:space="preserve">DANIEL </t>
    </r>
    <r>
      <rPr>
        <sz val="10"/>
        <color indexed="8"/>
        <rFont val="Arial"/>
        <family val="2"/>
      </rPr>
      <t>PEREIRA DA SILVA</t>
    </r>
  </si>
  <si>
    <t>940686-7</t>
  </si>
  <si>
    <t>930276-0</t>
  </si>
  <si>
    <t>990156-6</t>
  </si>
  <si>
    <r>
      <t xml:space="preserve">SILVANO </t>
    </r>
    <r>
      <rPr>
        <sz val="10"/>
        <color indexed="8"/>
        <rFont val="Arial"/>
        <family val="2"/>
      </rPr>
      <t>FERREIRA DA SILVA</t>
    </r>
  </si>
  <si>
    <t>2º SGT PM</t>
  </si>
  <si>
    <t>SD BM</t>
  </si>
  <si>
    <t>920401-6</t>
  </si>
  <si>
    <t>31558-3</t>
  </si>
  <si>
    <t>711039-1</t>
  </si>
  <si>
    <r>
      <rPr>
        <sz val="11"/>
        <color rgb="FF000000"/>
        <rFont val="Calibri"/>
        <family val="2"/>
        <scheme val="minor"/>
      </rPr>
      <t>ANTÔNIO JOSÉ BARRETO</t>
    </r>
    <r>
      <rPr>
        <b/>
        <sz val="11"/>
        <color rgb="FF000000"/>
        <rFont val="Calibri"/>
        <family val="2"/>
        <scheme val="minor"/>
      </rPr>
      <t xml:space="preserve"> WARREN</t>
    </r>
  </si>
  <si>
    <r>
      <rPr>
        <sz val="11"/>
        <color rgb="FF000000"/>
        <rFont val="Calibri"/>
        <family val="2"/>
        <scheme val="minor"/>
      </rPr>
      <t xml:space="preserve">FLÁVIO RIBEIRO </t>
    </r>
    <r>
      <rPr>
        <b/>
        <sz val="11"/>
        <color rgb="FF000000"/>
        <rFont val="Calibri"/>
        <family val="2"/>
        <scheme val="minor"/>
      </rPr>
      <t xml:space="preserve">FERRAZ </t>
    </r>
    <r>
      <rPr>
        <sz val="11"/>
        <color rgb="FF000000"/>
        <rFont val="Calibri"/>
        <family val="2"/>
        <scheme val="minor"/>
      </rPr>
      <t>GOMINHO</t>
    </r>
  </si>
  <si>
    <r>
      <t xml:space="preserve">CARLOS </t>
    </r>
    <r>
      <rPr>
        <b/>
        <sz val="11"/>
        <color rgb="FF000000"/>
        <rFont val="Calibri"/>
        <family val="2"/>
        <scheme val="minor"/>
      </rPr>
      <t>RICARDO GOMES</t>
    </r>
    <r>
      <rPr>
        <sz val="11"/>
        <color rgb="FF000000"/>
        <rFont val="Calibri"/>
        <family val="2"/>
        <scheme val="minor"/>
      </rPr>
      <t xml:space="preserve"> DE ALMEIDA</t>
    </r>
  </si>
  <si>
    <r>
      <rPr>
        <b/>
        <sz val="11"/>
        <color rgb="FF000000"/>
        <rFont val="Calibri"/>
        <family val="2"/>
        <scheme val="minor"/>
      </rPr>
      <t>FLÁVIO VASCONCELOS</t>
    </r>
    <r>
      <rPr>
        <sz val="11"/>
        <color rgb="FF000000"/>
        <rFont val="Calibri"/>
        <family val="2"/>
        <scheme val="minor"/>
      </rPr>
      <t xml:space="preserve"> DOS SANTOS</t>
    </r>
  </si>
  <si>
    <r>
      <t xml:space="preserve"> </t>
    </r>
    <r>
      <rPr>
        <b/>
        <sz val="11"/>
        <color theme="1"/>
        <rFont val="Calibri"/>
        <family val="2"/>
        <scheme val="minor"/>
      </rPr>
      <t>CLAUDÉCIO</t>
    </r>
    <r>
      <rPr>
        <sz val="10"/>
        <color indexed="8"/>
        <rFont val="Arial"/>
        <family val="2"/>
      </rPr>
      <t xml:space="preserve"> LUIZ VENÂNCIO</t>
    </r>
  </si>
  <si>
    <t>TC PM</t>
  </si>
  <si>
    <t>2° SGT PM</t>
  </si>
  <si>
    <t>3° SGT PM</t>
  </si>
  <si>
    <t>920471-7</t>
  </si>
  <si>
    <t>980027-1</t>
  </si>
  <si>
    <t>26803-8</t>
  </si>
  <si>
    <t>31247-9</t>
  </si>
  <si>
    <t>ARCOVERDE E SERTÂNIA</t>
  </si>
  <si>
    <r>
      <t xml:space="preserve">JOSÉ GUILHERME </t>
    </r>
    <r>
      <rPr>
        <b/>
        <sz val="11"/>
        <color rgb="FF000000"/>
        <rFont val="Calibri"/>
        <family val="2"/>
        <scheme val="minor"/>
      </rPr>
      <t>WANDERLEY</t>
    </r>
    <r>
      <rPr>
        <sz val="11"/>
        <color rgb="FF000000"/>
        <rFont val="Calibri"/>
        <family val="2"/>
        <scheme val="minor"/>
      </rPr>
      <t xml:space="preserve"> NEVES DE CARVALHO</t>
    </r>
  </si>
  <si>
    <r>
      <t xml:space="preserve">JOEDSON </t>
    </r>
    <r>
      <rPr>
        <b/>
        <sz val="11"/>
        <color rgb="FF000000"/>
        <rFont val="Calibri"/>
        <family val="2"/>
        <scheme val="minor"/>
      </rPr>
      <t>MACENA</t>
    </r>
    <r>
      <rPr>
        <sz val="11"/>
        <color rgb="FF000000"/>
        <rFont val="Calibri"/>
        <family val="2"/>
        <scheme val="minor"/>
      </rPr>
      <t xml:space="preserve"> DE MELO</t>
    </r>
  </si>
  <si>
    <r>
      <rPr>
        <b/>
        <sz val="11"/>
        <color rgb="FF000000"/>
        <rFont val="Calibri"/>
        <family val="2"/>
        <scheme val="minor"/>
      </rPr>
      <t>RICARDO LUIZ</t>
    </r>
    <r>
      <rPr>
        <sz val="11"/>
        <color rgb="FF000000"/>
        <rFont val="Calibri"/>
        <family val="2"/>
        <scheme val="minor"/>
      </rPr>
      <t xml:space="preserve"> DA SILVA</t>
    </r>
  </si>
  <si>
    <r>
      <t>RAFAEL </t>
    </r>
    <r>
      <rPr>
        <sz val="11"/>
        <color rgb="FF000000"/>
        <rFont val="Calibri"/>
        <family val="2"/>
        <scheme val="minor"/>
      </rPr>
      <t>LEONARDO FREITAS</t>
    </r>
  </si>
  <si>
    <r>
      <t xml:space="preserve">RUBENS </t>
    </r>
    <r>
      <rPr>
        <b/>
        <sz val="11"/>
        <color theme="1"/>
        <rFont val="Calibri"/>
        <family val="2"/>
        <scheme val="minor"/>
      </rPr>
      <t>LOPES SILVA</t>
    </r>
  </si>
  <si>
    <r>
      <t xml:space="preserve"> </t>
    </r>
    <r>
      <rPr>
        <b/>
        <sz val="11"/>
        <color theme="1"/>
        <rFont val="Calibri"/>
        <family val="2"/>
        <scheme val="minor"/>
      </rPr>
      <t>ELTON</t>
    </r>
    <r>
      <rPr>
        <sz val="10"/>
        <color indexed="8"/>
        <rFont val="Arial"/>
        <family val="2"/>
      </rPr>
      <t xml:space="preserve"> SANTOS DE SOUZA VERAS</t>
    </r>
  </si>
  <si>
    <r>
      <rPr>
        <b/>
        <sz val="11"/>
        <color theme="1"/>
        <rFont val="Calibri"/>
        <family val="2"/>
        <scheme val="minor"/>
      </rPr>
      <t>ELSON</t>
    </r>
    <r>
      <rPr>
        <sz val="10"/>
        <color indexed="8"/>
        <rFont val="Arial"/>
        <family val="2"/>
      </rPr>
      <t xml:space="preserve"> FERNANDES DA SILVA</t>
    </r>
  </si>
  <si>
    <t>940757-0</t>
  </si>
  <si>
    <t>103667-0</t>
  </si>
  <si>
    <t>104080-4</t>
  </si>
  <si>
    <t>106870-9</t>
  </si>
  <si>
    <t>108837-8</t>
  </si>
  <si>
    <t>109227-8</t>
  </si>
  <si>
    <t>711143-6</t>
  </si>
  <si>
    <t>711301-3</t>
  </si>
  <si>
    <r>
      <t xml:space="preserve">DIÓGENES </t>
    </r>
    <r>
      <rPr>
        <sz val="11"/>
        <color rgb="FF000000"/>
        <rFont val="Calibri"/>
        <family val="2"/>
        <scheme val="minor"/>
      </rPr>
      <t>TAVARES PESSOA</t>
    </r>
  </si>
  <si>
    <r>
      <t xml:space="preserve"> MICHAEL FAGNE </t>
    </r>
    <r>
      <rPr>
        <b/>
        <sz val="11"/>
        <color rgb="FF000000"/>
        <rFont val="Calibri"/>
        <family val="2"/>
        <scheme val="minor"/>
      </rPr>
      <t>SOBRAL</t>
    </r>
    <r>
      <rPr>
        <sz val="11"/>
        <color rgb="FF000000"/>
        <rFont val="Calibri"/>
        <family val="2"/>
        <scheme val="minor"/>
      </rPr>
      <t xml:space="preserve"> DE LIMA</t>
    </r>
  </si>
  <si>
    <t>940326-4</t>
  </si>
  <si>
    <t>107030-0</t>
  </si>
  <si>
    <t>CAP BM</t>
  </si>
  <si>
    <r>
      <t xml:space="preserve">CARLOS ANDRÉ SANTANA </t>
    </r>
    <r>
      <rPr>
        <b/>
        <sz val="11"/>
        <color theme="1"/>
        <rFont val="Calibri"/>
        <family val="2"/>
        <scheme val="minor"/>
      </rPr>
      <t>PIMENTEL</t>
    </r>
  </si>
  <si>
    <r>
      <t>WAGNER</t>
    </r>
    <r>
      <rPr>
        <sz val="10"/>
        <color indexed="8"/>
        <rFont val="Arial"/>
        <family val="2"/>
      </rPr>
      <t xml:space="preserve"> HENRIQUE </t>
    </r>
    <r>
      <rPr>
        <b/>
        <sz val="11"/>
        <color theme="1"/>
        <rFont val="Calibri"/>
        <family val="2"/>
        <scheme val="minor"/>
      </rPr>
      <t>NUNES</t>
    </r>
  </si>
  <si>
    <t>704115-2</t>
  </si>
  <si>
    <t>111038-1</t>
  </si>
  <si>
    <t>1º Sgt BM</t>
  </si>
  <si>
    <t>RJ</t>
  </si>
  <si>
    <t>VILMAR CARLOS DE OLIVEIRA</t>
  </si>
  <si>
    <t>RAFAEL BEZERRA DA SILVA</t>
  </si>
  <si>
    <t>VALDESON DA CONCEIÇÃO BARRETO</t>
  </si>
  <si>
    <t>950117-7</t>
  </si>
  <si>
    <t>102790-5</t>
  </si>
  <si>
    <t>711121-5</t>
  </si>
  <si>
    <t>BEZERROS</t>
  </si>
  <si>
    <r>
      <rPr>
        <b/>
        <sz val="11"/>
        <color rgb="FF000000"/>
        <rFont val="Calibri"/>
        <family val="2"/>
        <scheme val="minor"/>
      </rPr>
      <t>BRUNO</t>
    </r>
    <r>
      <rPr>
        <sz val="11"/>
        <color rgb="FF000000"/>
        <rFont val="Calibri"/>
        <family val="2"/>
        <scheme val="minor"/>
      </rPr>
      <t xml:space="preserve"> ANDERSON SILVA DE ASSIS</t>
    </r>
  </si>
  <si>
    <r>
      <rPr>
        <b/>
        <sz val="11"/>
        <color rgb="FF000000"/>
        <rFont val="Calibri"/>
        <family val="2"/>
        <scheme val="minor"/>
      </rPr>
      <t>RAFAEL</t>
    </r>
    <r>
      <rPr>
        <sz val="11"/>
        <color rgb="FF000000"/>
        <rFont val="Calibri"/>
        <family val="2"/>
        <scheme val="minor"/>
      </rPr>
      <t xml:space="preserve"> BEZERRA DA SILVA</t>
    </r>
  </si>
  <si>
    <r>
      <rPr>
        <b/>
        <sz val="11"/>
        <color rgb="FF000000"/>
        <rFont val="Calibri"/>
        <family val="2"/>
        <scheme val="minor"/>
      </rPr>
      <t>CLESTON</t>
    </r>
    <r>
      <rPr>
        <sz val="11"/>
        <color rgb="FF000000"/>
        <rFont val="Calibri"/>
        <family val="2"/>
        <scheme val="minor"/>
      </rPr>
      <t xml:space="preserve"> MATIAS SOARES</t>
    </r>
  </si>
  <si>
    <t>707438-7</t>
  </si>
  <si>
    <t>111155-8</t>
  </si>
  <si>
    <t>SERTÂNIA E ARCOVERDE</t>
  </si>
  <si>
    <t>SAQUAREMA</t>
  </si>
  <si>
    <r>
      <t xml:space="preserve">ADRIANO </t>
    </r>
    <r>
      <rPr>
        <b/>
        <sz val="11"/>
        <color rgb="FF000000"/>
        <rFont val="Calibri"/>
        <family val="2"/>
        <scheme val="minor"/>
      </rPr>
      <t>NOVAES</t>
    </r>
    <r>
      <rPr>
        <sz val="11"/>
        <color rgb="FF000000"/>
        <rFont val="Calibri"/>
        <family val="2"/>
        <scheme val="minor"/>
      </rPr>
      <t xml:space="preserve"> CABRAL</t>
    </r>
  </si>
  <si>
    <r>
      <t xml:space="preserve">FLÁVIO MIGUEL DE BARROS </t>
    </r>
    <r>
      <rPr>
        <b/>
        <sz val="11"/>
        <color rgb="FF000000"/>
        <rFont val="Calibri"/>
        <family val="2"/>
        <scheme val="minor"/>
      </rPr>
      <t>VIEIRA DE MELO</t>
    </r>
  </si>
  <si>
    <r>
      <rPr>
        <b/>
        <sz val="11"/>
        <color rgb="FF000000"/>
        <rFont val="Calibri"/>
        <family val="2"/>
        <scheme val="minor"/>
      </rPr>
      <t>JOILDO</t>
    </r>
    <r>
      <rPr>
        <sz val="11"/>
        <color rgb="FF000000"/>
        <rFont val="Calibri"/>
        <family val="2"/>
        <scheme val="minor"/>
      </rPr>
      <t xml:space="preserve"> DA SILVA MACIEL</t>
    </r>
  </si>
  <si>
    <r>
      <rPr>
        <sz val="11"/>
        <color rgb="FF000000"/>
        <rFont val="Calibri"/>
        <family val="2"/>
        <scheme val="minor"/>
      </rPr>
      <t>ERONILDO</t>
    </r>
    <r>
      <rPr>
        <b/>
        <sz val="11"/>
        <color rgb="FF000000"/>
        <rFont val="Calibri"/>
        <family val="2"/>
        <scheme val="minor"/>
      </rPr>
      <t xml:space="preserve"> RUI</t>
    </r>
    <r>
      <rPr>
        <sz val="11"/>
        <color rgb="FF000000"/>
        <rFont val="Calibri"/>
        <family val="2"/>
        <scheme val="minor"/>
      </rPr>
      <t xml:space="preserve"> DE SANTANA</t>
    </r>
  </si>
  <si>
    <r>
      <t>GERALDO </t>
    </r>
    <r>
      <rPr>
        <b/>
        <sz val="11"/>
        <color rgb="FF000000"/>
        <rFont val="Calibri"/>
        <family val="2"/>
        <scheme val="minor"/>
      </rPr>
      <t>ALEXANDRE </t>
    </r>
    <r>
      <rPr>
        <sz val="11"/>
        <color rgb="FF000000"/>
        <rFont val="Calibri"/>
        <family val="2"/>
        <scheme val="minor"/>
      </rPr>
      <t>DA SILVA FILHO</t>
    </r>
  </si>
  <si>
    <r>
      <rPr>
        <b/>
        <sz val="11"/>
        <color theme="1"/>
        <rFont val="Calibri"/>
        <family val="2"/>
        <scheme val="minor"/>
      </rPr>
      <t>KLEBER ALVES</t>
    </r>
    <r>
      <rPr>
        <sz val="10"/>
        <color indexed="8"/>
        <rFont val="Arial"/>
        <family val="2"/>
      </rPr>
      <t> DA SILVA</t>
    </r>
  </si>
  <si>
    <r>
      <rPr>
        <b/>
        <sz val="11"/>
        <color theme="1"/>
        <rFont val="Calibri"/>
        <family val="2"/>
        <scheme val="minor"/>
      </rPr>
      <t>G</t>
    </r>
    <r>
      <rPr>
        <sz val="10"/>
        <color indexed="8"/>
        <rFont val="Arial"/>
        <family val="2"/>
      </rPr>
      <t>ILBERTO</t>
    </r>
    <r>
      <rPr>
        <b/>
        <sz val="11"/>
        <color theme="1"/>
        <rFont val="Calibri"/>
        <family val="2"/>
        <scheme val="minor"/>
      </rPr>
      <t xml:space="preserve"> COSTA</t>
    </r>
    <r>
      <rPr>
        <sz val="10"/>
        <color indexed="8"/>
        <rFont val="Arial"/>
        <family val="2"/>
      </rPr>
      <t xml:space="preserve"> GARCIA JÚNIOR</t>
    </r>
  </si>
  <si>
    <r>
      <rPr>
        <b/>
        <sz val="11"/>
        <color theme="1"/>
        <rFont val="Calibri"/>
        <family val="2"/>
        <scheme val="minor"/>
      </rPr>
      <t>ROBSON LOPES</t>
    </r>
    <r>
      <rPr>
        <sz val="10"/>
        <color indexed="8"/>
        <rFont val="Arial"/>
        <family val="2"/>
      </rPr>
      <t xml:space="preserve"> DA SILVA</t>
    </r>
  </si>
  <si>
    <r>
      <rPr>
        <b/>
        <sz val="11"/>
        <color theme="1"/>
        <rFont val="Calibri"/>
        <family val="2"/>
        <scheme val="minor"/>
      </rPr>
      <t>THIAGO</t>
    </r>
    <r>
      <rPr>
        <sz val="10"/>
        <color indexed="8"/>
        <rFont val="Arial"/>
        <family val="2"/>
      </rPr>
      <t xml:space="preserve"> SAULO SOLANO GUERRA</t>
    </r>
  </si>
  <si>
    <r>
      <t xml:space="preserve">DANIEL BARBOSA </t>
    </r>
    <r>
      <rPr>
        <b/>
        <sz val="11"/>
        <color theme="1"/>
        <rFont val="Calibri"/>
        <family val="2"/>
        <scheme val="minor"/>
      </rPr>
      <t>MAGLIANO</t>
    </r>
  </si>
  <si>
    <t>MAJ BM</t>
  </si>
  <si>
    <t>CB BM</t>
  </si>
  <si>
    <t>930074-0</t>
  </si>
  <si>
    <t>704001-6</t>
  </si>
  <si>
    <t>950371-4</t>
  </si>
  <si>
    <t>23853-8</t>
  </si>
  <si>
    <t>910701-0</t>
  </si>
  <si>
    <t>930292-1</t>
  </si>
  <si>
    <t>798339-5</t>
  </si>
  <si>
    <t>710038-8</t>
  </si>
  <si>
    <t>106484-3</t>
  </si>
  <si>
    <t>BONITO</t>
  </si>
  <si>
    <t>PETROLINA</t>
  </si>
  <si>
    <t>Glauber de Araújo Vieira</t>
  </si>
  <si>
    <t>Klebson Azevedo da Silva</t>
  </si>
  <si>
    <t>940257-8</t>
  </si>
  <si>
    <t>707431-0</t>
  </si>
  <si>
    <t>Joseildo Solon de Amorim</t>
  </si>
  <si>
    <t>940293-4</t>
  </si>
  <si>
    <t>SÃO MIGUEL DOS MILAGRES</t>
  </si>
  <si>
    <r>
      <rPr>
        <b/>
        <sz val="11"/>
        <color theme="1"/>
        <rFont val="Calibri"/>
        <family val="2"/>
        <scheme val="minor"/>
      </rPr>
      <t>ANA GRAÇA</t>
    </r>
    <r>
      <rPr>
        <sz val="10"/>
        <color indexed="8"/>
        <rFont val="Arial"/>
        <family val="2"/>
      </rPr>
      <t xml:space="preserve"> SOUZA</t>
    </r>
  </si>
  <si>
    <t>930121-6</t>
  </si>
  <si>
    <t>SP</t>
  </si>
  <si>
    <t>PASQUAL PARADISO MARINHO</t>
  </si>
  <si>
    <t>JOAO ANTONIO DOS SANTOS SOUZA</t>
  </si>
  <si>
    <t>112680-6</t>
  </si>
  <si>
    <t>920219-6</t>
  </si>
  <si>
    <t>2º SGT</t>
  </si>
  <si>
    <t>BARREIROS</t>
  </si>
  <si>
    <r>
      <t xml:space="preserve">FRANKLIN </t>
    </r>
    <r>
      <rPr>
        <b/>
        <sz val="11"/>
        <color theme="1"/>
        <rFont val="Calibri"/>
        <family val="2"/>
        <scheme val="minor"/>
      </rPr>
      <t>CABRAL</t>
    </r>
    <r>
      <rPr>
        <sz val="10"/>
        <color indexed="8"/>
        <rFont val="Arial"/>
        <family val="2"/>
      </rPr>
      <t xml:space="preserve"> DE SOUZA</t>
    </r>
  </si>
  <si>
    <t>110386-5</t>
  </si>
  <si>
    <r>
      <t xml:space="preserve">FLÁVIO RIBEIRO </t>
    </r>
    <r>
      <rPr>
        <b/>
        <sz val="11"/>
        <color theme="1"/>
        <rFont val="Calibri"/>
        <family val="2"/>
        <scheme val="minor"/>
      </rPr>
      <t xml:space="preserve">FERRAZ </t>
    </r>
    <r>
      <rPr>
        <sz val="10"/>
        <color indexed="8"/>
        <rFont val="Arial"/>
        <family val="2"/>
      </rPr>
      <t>GOMINHO</t>
    </r>
  </si>
  <si>
    <r>
      <t xml:space="preserve">FELIPE </t>
    </r>
    <r>
      <rPr>
        <b/>
        <sz val="11"/>
        <color theme="1"/>
        <rFont val="Calibri"/>
        <family val="2"/>
        <scheme val="minor"/>
      </rPr>
      <t>DA LUZ</t>
    </r>
    <r>
      <rPr>
        <sz val="10"/>
        <color indexed="8"/>
        <rFont val="Arial"/>
        <family val="2"/>
      </rPr>
      <t xml:space="preserve"> FERNANDES</t>
    </r>
  </si>
  <si>
    <t>Maj  PM</t>
  </si>
  <si>
    <t>109984-1</t>
  </si>
  <si>
    <t>BREJO DA MADRE DE DEUS</t>
  </si>
  <si>
    <r>
      <t xml:space="preserve">BRUNO </t>
    </r>
    <r>
      <rPr>
        <sz val="10"/>
        <color indexed="8"/>
        <rFont val="Arial"/>
        <family val="2"/>
      </rPr>
      <t>ANDERSON SILVA DE ASSIS</t>
    </r>
  </si>
  <si>
    <r>
      <t xml:space="preserve">ADIR </t>
    </r>
    <r>
      <rPr>
        <b/>
        <sz val="11"/>
        <color theme="1"/>
        <rFont val="Calibri"/>
        <family val="2"/>
        <scheme val="minor"/>
      </rPr>
      <t>REGIS</t>
    </r>
    <r>
      <rPr>
        <sz val="10"/>
        <color indexed="8"/>
        <rFont val="Arial"/>
        <family val="2"/>
      </rPr>
      <t xml:space="preserve"> DO NASCIMENTO</t>
    </r>
  </si>
  <si>
    <r>
      <t xml:space="preserve">VALDESON </t>
    </r>
    <r>
      <rPr>
        <sz val="10"/>
        <color indexed="8"/>
        <rFont val="Arial"/>
        <family val="2"/>
      </rPr>
      <t>DA CONCEIÇÃO BARRETO</t>
    </r>
  </si>
  <si>
    <t>990163-9</t>
  </si>
  <si>
    <t>GRAVATÁ</t>
  </si>
  <si>
    <r>
      <rPr>
        <sz val="10"/>
        <color indexed="8"/>
        <rFont val="Arial"/>
        <family val="2"/>
      </rPr>
      <t>FILIPE DE SÁ</t>
    </r>
    <r>
      <rPr>
        <b/>
        <sz val="11"/>
        <color theme="1"/>
        <rFont val="Calibri"/>
        <family val="2"/>
        <scheme val="minor"/>
      </rPr>
      <t xml:space="preserve"> AZEVEDO</t>
    </r>
  </si>
  <si>
    <t>113136-2</t>
  </si>
  <si>
    <t>LUCIANO AVELINO DA SILVA</t>
  </si>
  <si>
    <t>950401-0</t>
  </si>
  <si>
    <t>ANDERSON ALBUQUERQUE NOVAIS</t>
  </si>
  <si>
    <t>112928-7</t>
  </si>
  <si>
    <t xml:space="preserve"> 
ESEQUIEL ROSA DE FRANÇA</t>
  </si>
  <si>
    <r>
      <t xml:space="preserve">HERON </t>
    </r>
    <r>
      <rPr>
        <sz val="10"/>
        <color indexed="8"/>
        <rFont val="Arial"/>
        <family val="2"/>
      </rPr>
      <t>RODRIGUES DE SOUZA</t>
    </r>
  </si>
  <si>
    <t>SEGURANÇA DA VICE-GOVERNADORA</t>
  </si>
  <si>
    <t>SANHARÓ</t>
  </si>
  <si>
    <r>
      <t xml:space="preserve">FLÁVIO </t>
    </r>
    <r>
      <rPr>
        <b/>
        <sz val="11"/>
        <color theme="1"/>
        <rFont val="Calibri"/>
        <family val="2"/>
        <scheme val="minor"/>
      </rPr>
      <t>MARCELINO</t>
    </r>
    <r>
      <rPr>
        <sz val="10"/>
        <color indexed="8"/>
        <rFont val="Arial"/>
        <family val="2"/>
      </rPr>
      <t xml:space="preserve"> BATISTA</t>
    </r>
  </si>
  <si>
    <r>
      <t xml:space="preserve">GILMAR </t>
    </r>
    <r>
      <rPr>
        <sz val="10"/>
        <color indexed="8"/>
        <rFont val="Arial"/>
        <family val="2"/>
      </rPr>
      <t>FELICIANO DE FREITAS</t>
    </r>
  </si>
  <si>
    <r>
      <t xml:space="preserve">GERALDO DE ARAUJO </t>
    </r>
    <r>
      <rPr>
        <b/>
        <sz val="11"/>
        <color theme="1"/>
        <rFont val="Calibri"/>
        <family val="2"/>
        <scheme val="minor"/>
      </rPr>
      <t>HANSEN</t>
    </r>
  </si>
  <si>
    <r>
      <t>FELIPE </t>
    </r>
    <r>
      <rPr>
        <b/>
        <sz val="11"/>
        <color rgb="FF000000"/>
        <rFont val="Calibri"/>
        <family val="2"/>
        <scheme val="minor"/>
      </rPr>
      <t>DA LUZ</t>
    </r>
    <r>
      <rPr>
        <sz val="11"/>
        <color rgb="FF000000"/>
        <rFont val="Calibri"/>
        <family val="2"/>
        <scheme val="minor"/>
      </rPr>
      <t> FERNANDES</t>
    </r>
  </si>
  <si>
    <r>
      <t xml:space="preserve">JOSÉ EDSON </t>
    </r>
    <r>
      <rPr>
        <b/>
        <sz val="11"/>
        <color theme="1"/>
        <rFont val="Calibri"/>
        <family val="2"/>
        <scheme val="minor"/>
      </rPr>
      <t>FEITOSA</t>
    </r>
    <r>
      <rPr>
        <sz val="10"/>
        <color indexed="8"/>
        <rFont val="Arial"/>
        <family val="2"/>
      </rPr>
      <t xml:space="preserve"> JÚNIOR</t>
    </r>
  </si>
  <si>
    <t>3º Sgt RRPM</t>
  </si>
  <si>
    <t>910565-4</t>
  </si>
  <si>
    <t>114747-1</t>
  </si>
  <si>
    <r>
      <t>Alexandre</t>
    </r>
    <r>
      <rPr>
        <sz val="10"/>
        <color indexed="8"/>
        <rFont val="Arial"/>
        <family val="2"/>
      </rPr>
      <t xml:space="preserve"> José Henrique de </t>
    </r>
    <r>
      <rPr>
        <b/>
        <sz val="11"/>
        <color theme="1"/>
        <rFont val="Calibri"/>
        <family val="2"/>
        <scheme val="minor"/>
      </rPr>
      <t>Lima</t>
    </r>
  </si>
  <si>
    <t>940259-4</t>
  </si>
  <si>
    <t>DF</t>
  </si>
  <si>
    <r>
      <rPr>
        <b/>
        <sz val="11"/>
        <color theme="1"/>
        <rFont val="Calibri"/>
        <family val="2"/>
        <scheme val="minor"/>
      </rPr>
      <t>KLEBSON</t>
    </r>
    <r>
      <rPr>
        <sz val="10"/>
        <color indexed="8"/>
        <rFont val="Arial"/>
        <family val="2"/>
      </rPr>
      <t xml:space="preserve"> AZEVEDO DA SILVA</t>
    </r>
  </si>
  <si>
    <r>
      <rPr>
        <b/>
        <sz val="11"/>
        <color theme="1"/>
        <rFont val="Calibri"/>
        <family val="2"/>
        <scheme val="minor"/>
      </rPr>
      <t>AGILANA</t>
    </r>
    <r>
      <rPr>
        <sz val="10"/>
        <color indexed="8"/>
        <rFont val="Arial"/>
        <family val="2"/>
      </rPr>
      <t xml:space="preserve"> INOJOSA BARBOSA</t>
    </r>
  </si>
  <si>
    <r>
      <rPr>
        <sz val="10"/>
        <color indexed="8"/>
        <rFont val="Arial"/>
        <family val="2"/>
      </rPr>
      <t>LEONARDO ALVES</t>
    </r>
    <r>
      <rPr>
        <b/>
        <sz val="11"/>
        <color theme="1"/>
        <rFont val="Calibri"/>
        <family val="2"/>
        <scheme val="minor"/>
      </rPr>
      <t xml:space="preserve"> CABRAL</t>
    </r>
  </si>
  <si>
    <r>
      <t>G</t>
    </r>
    <r>
      <rPr>
        <sz val="10"/>
        <color indexed="8"/>
        <rFont val="Arial"/>
        <family val="2"/>
      </rPr>
      <t>ILBERTO</t>
    </r>
    <r>
      <rPr>
        <b/>
        <sz val="11"/>
        <color theme="1"/>
        <rFont val="Calibri"/>
        <family val="2"/>
        <scheme val="minor"/>
      </rPr>
      <t xml:space="preserve"> COSTA </t>
    </r>
    <r>
      <rPr>
        <sz val="10"/>
        <color indexed="8"/>
        <rFont val="Arial"/>
        <family val="2"/>
      </rPr>
      <t>GARCIA JÚNIOR</t>
    </r>
  </si>
  <si>
    <t xml:space="preserve"> 
930062-7</t>
  </si>
  <si>
    <t>707430-1</t>
  </si>
  <si>
    <t>920320-6</t>
  </si>
  <si>
    <t>NAZARÉ DA MATA</t>
  </si>
  <si>
    <r>
      <t xml:space="preserve">JOSÉ GUILHERME </t>
    </r>
    <r>
      <rPr>
        <b/>
        <sz val="11"/>
        <color theme="1"/>
        <rFont val="Calibri"/>
        <family val="2"/>
        <scheme val="minor"/>
      </rPr>
      <t>WANDERLEY</t>
    </r>
    <r>
      <rPr>
        <sz val="10"/>
        <color indexed="8"/>
        <rFont val="Arial"/>
        <family val="2"/>
      </rPr>
      <t xml:space="preserve"> NEVES DE CARVALHO</t>
    </r>
  </si>
  <si>
    <r>
      <rPr>
        <sz val="10"/>
        <color indexed="8"/>
        <rFont val="Arial"/>
        <family val="2"/>
      </rPr>
      <t>ROBSON</t>
    </r>
    <r>
      <rPr>
        <b/>
        <sz val="11"/>
        <color theme="1"/>
        <rFont val="Calibri"/>
        <family val="2"/>
        <scheme val="minor"/>
      </rPr>
      <t xml:space="preserve"> BENTO </t>
    </r>
    <r>
      <rPr>
        <sz val="10"/>
        <color indexed="8"/>
        <rFont val="Arial"/>
        <family val="2"/>
      </rPr>
      <t>DA SILVA</t>
    </r>
  </si>
  <si>
    <r>
      <t xml:space="preserve">GERALDO </t>
    </r>
    <r>
      <rPr>
        <b/>
        <sz val="11"/>
        <color theme="1"/>
        <rFont val="Calibri"/>
        <family val="2"/>
        <scheme val="minor"/>
      </rPr>
      <t>ALEXANDRE</t>
    </r>
    <r>
      <rPr>
        <sz val="10"/>
        <color indexed="8"/>
        <rFont val="Arial"/>
        <family val="2"/>
      </rPr>
      <t xml:space="preserve"> DA SILVA FILHO</t>
    </r>
  </si>
  <si>
    <r>
      <t xml:space="preserve">RICARDO LUIZ </t>
    </r>
    <r>
      <rPr>
        <sz val="10"/>
        <color indexed="8"/>
        <rFont val="Arial"/>
        <family val="2"/>
      </rPr>
      <t>DA SILVA</t>
    </r>
  </si>
  <si>
    <r>
      <rPr>
        <b/>
        <sz val="11"/>
        <color theme="1"/>
        <rFont val="Calibri"/>
        <family val="2"/>
        <scheme val="minor"/>
      </rPr>
      <t>RAFAEL</t>
    </r>
    <r>
      <rPr>
        <sz val="10"/>
        <color indexed="8"/>
        <rFont val="Arial"/>
        <family val="2"/>
      </rPr>
      <t xml:space="preserve"> LEONARDO FREITAS DOS SANTOS</t>
    </r>
  </si>
  <si>
    <r>
      <rPr>
        <b/>
        <sz val="11"/>
        <color theme="1"/>
        <rFont val="Calibri"/>
        <family val="2"/>
        <scheme val="minor"/>
      </rPr>
      <t>ELTON</t>
    </r>
    <r>
      <rPr>
        <sz val="10"/>
        <color indexed="8"/>
        <rFont val="Arial"/>
        <family val="2"/>
      </rPr>
      <t xml:space="preserve"> SANTOS DE SOUZA VERAS</t>
    </r>
  </si>
  <si>
    <r>
      <rPr>
        <b/>
        <sz val="11"/>
        <color theme="1"/>
        <rFont val="Calibri"/>
        <family val="2"/>
        <scheme val="minor"/>
      </rPr>
      <t xml:space="preserve">MARCONI JOSÉ </t>
    </r>
    <r>
      <rPr>
        <sz val="10"/>
        <color indexed="8"/>
        <rFont val="Arial"/>
        <family val="2"/>
      </rPr>
      <t>CALADO</t>
    </r>
  </si>
  <si>
    <t>30511-1</t>
  </si>
  <si>
    <t>116339-6</t>
  </si>
  <si>
    <r>
      <t xml:space="preserve">ANTÔNIO JOSÉ BARRETO </t>
    </r>
    <r>
      <rPr>
        <b/>
        <sz val="11"/>
        <color theme="1"/>
        <rFont val="Calibri"/>
        <family val="2"/>
        <scheme val="minor"/>
      </rPr>
      <t>WARREN</t>
    </r>
  </si>
  <si>
    <r>
      <rPr>
        <b/>
        <sz val="11"/>
        <color theme="1"/>
        <rFont val="Calibri"/>
        <family val="2"/>
        <scheme val="minor"/>
      </rPr>
      <t>GUILHERME</t>
    </r>
    <r>
      <rPr>
        <sz val="10"/>
        <color indexed="8"/>
        <rFont val="Arial"/>
        <family val="2"/>
      </rPr>
      <t xml:space="preserve"> HENRIQUE BATISA WANDERLEY</t>
    </r>
  </si>
  <si>
    <r>
      <t xml:space="preserve">JOÃO JOSÉ DE </t>
    </r>
    <r>
      <rPr>
        <b/>
        <sz val="11"/>
        <color theme="1"/>
        <rFont val="Calibri"/>
        <family val="2"/>
        <scheme val="minor"/>
      </rPr>
      <t>SOUZA JÚNIOR</t>
    </r>
  </si>
  <si>
    <r>
      <rPr>
        <b/>
        <sz val="11"/>
        <color theme="1"/>
        <rFont val="Calibri"/>
        <family val="2"/>
        <scheme val="minor"/>
      </rPr>
      <t>JOILDO</t>
    </r>
    <r>
      <rPr>
        <sz val="10"/>
        <color indexed="8"/>
        <rFont val="Arial"/>
        <family val="2"/>
      </rPr>
      <t xml:space="preserve"> DA SILVA MACIEL</t>
    </r>
  </si>
  <si>
    <r>
      <rPr>
        <b/>
        <sz val="11"/>
        <color theme="1"/>
        <rFont val="Calibri"/>
        <family val="2"/>
        <scheme val="minor"/>
      </rPr>
      <t xml:space="preserve">SAMUEL </t>
    </r>
    <r>
      <rPr>
        <sz val="10"/>
        <color indexed="8"/>
        <rFont val="Arial"/>
        <family val="2"/>
      </rPr>
      <t>ANTÔNIO DOS SANTOS</t>
    </r>
  </si>
  <si>
    <r>
      <t>ERONILDO </t>
    </r>
    <r>
      <rPr>
        <b/>
        <sz val="11"/>
        <color rgb="FF000000"/>
        <rFont val="Calibri"/>
        <family val="2"/>
        <scheme val="minor"/>
      </rPr>
      <t>RUI</t>
    </r>
    <r>
      <rPr>
        <sz val="11"/>
        <color rgb="FF000000"/>
        <rFont val="Calibri"/>
        <family val="2"/>
        <scheme val="minor"/>
      </rPr>
      <t> DE SANTANA</t>
    </r>
  </si>
  <si>
    <r>
      <t>PAULO </t>
    </r>
    <r>
      <rPr>
        <b/>
        <sz val="11"/>
        <color theme="1"/>
        <rFont val="Calibri"/>
        <family val="2"/>
        <scheme val="minor"/>
      </rPr>
      <t>ANSELMO</t>
    </r>
    <r>
      <rPr>
        <sz val="10"/>
        <color indexed="8"/>
        <rFont val="Arial"/>
        <family val="2"/>
      </rPr>
      <t> DOS SANTOS</t>
    </r>
  </si>
  <si>
    <r>
      <rPr>
        <b/>
        <sz val="11"/>
        <color theme="1"/>
        <rFont val="Calibri"/>
        <family val="2"/>
        <scheme val="minor"/>
      </rPr>
      <t xml:space="preserve">KLEBER </t>
    </r>
    <r>
      <rPr>
        <sz val="10"/>
        <color indexed="8"/>
        <rFont val="Arial"/>
        <family val="2"/>
      </rPr>
      <t>ALVES DA SILVA</t>
    </r>
  </si>
  <si>
    <r>
      <t xml:space="preserve">CLAYTON LUIZ </t>
    </r>
    <r>
      <rPr>
        <b/>
        <sz val="11"/>
        <color theme="1"/>
        <rFont val="Calibri"/>
        <family val="2"/>
        <scheme val="minor"/>
      </rPr>
      <t>TAVARES</t>
    </r>
    <r>
      <rPr>
        <sz val="10"/>
        <color indexed="8"/>
        <rFont val="Arial"/>
        <family val="2"/>
      </rPr>
      <t xml:space="preserve"> DE LIMA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</si>
  <si>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0"/>
        <color indexed="8"/>
        <rFont val="Arial"/>
        <family val="2"/>
      </rPr>
      <t xml:space="preserve"> ALEXANDRE DA SILVA</t>
    </r>
  </si>
  <si>
    <r>
      <t xml:space="preserve">ÉDSON </t>
    </r>
    <r>
      <rPr>
        <b/>
        <sz val="11"/>
        <color theme="1"/>
        <rFont val="Calibri"/>
        <family val="2"/>
        <scheme val="minor"/>
      </rPr>
      <t>MENESES</t>
    </r>
    <r>
      <rPr>
        <sz val="10"/>
        <color indexed="8"/>
        <rFont val="Arial"/>
        <family val="2"/>
      </rPr>
      <t xml:space="preserve"> DE OLIVEIRA</t>
    </r>
  </si>
  <si>
    <r>
      <t>JOEDSON </t>
    </r>
    <r>
      <rPr>
        <b/>
        <sz val="11"/>
        <color theme="1"/>
        <rFont val="Calibri"/>
        <family val="2"/>
        <scheme val="minor"/>
      </rPr>
      <t>MACENA</t>
    </r>
    <r>
      <rPr>
        <sz val="10"/>
        <color indexed="8"/>
        <rFont val="Arial"/>
        <family val="2"/>
      </rPr>
      <t> DE MELO</t>
    </r>
  </si>
  <si>
    <r>
      <rPr>
        <b/>
        <sz val="11"/>
        <color theme="1"/>
        <rFont val="Calibri"/>
        <family val="2"/>
        <scheme val="minor"/>
      </rPr>
      <t>THIAGO</t>
    </r>
    <r>
      <rPr>
        <sz val="10"/>
        <color indexed="8"/>
        <rFont val="Arial"/>
        <family val="2"/>
      </rPr>
      <t> SAULO SOLANO GUERRA</t>
    </r>
  </si>
  <si>
    <r>
      <rPr>
        <sz val="10"/>
        <color indexed="8"/>
        <rFont val="Arial"/>
        <family val="2"/>
      </rPr>
      <t>ALEX</t>
    </r>
    <r>
      <rPr>
        <b/>
        <sz val="11"/>
        <color theme="1"/>
        <rFont val="Calibri"/>
        <family val="2"/>
        <scheme val="minor"/>
      </rPr>
      <t xml:space="preserve"> ANEZIR </t>
    </r>
    <r>
      <rPr>
        <sz val="10"/>
        <color indexed="8"/>
        <rFont val="Arial"/>
        <family val="2"/>
      </rPr>
      <t>NEVES</t>
    </r>
  </si>
  <si>
    <t>970041-1</t>
  </si>
  <si>
    <t>940762-6</t>
  </si>
  <si>
    <t>106160-7</t>
  </si>
  <si>
    <t>30968-0</t>
  </si>
  <si>
    <t>940443-0</t>
  </si>
  <si>
    <t>114752-8</t>
  </si>
  <si>
    <t>109557-9</t>
  </si>
  <si>
    <t>1º SGT RRPM</t>
  </si>
  <si>
    <t>3ºSGT RRPM</t>
  </si>
  <si>
    <r>
      <t xml:space="preserve">FÁBIO MORAIS </t>
    </r>
    <r>
      <rPr>
        <b/>
        <sz val="11"/>
        <color theme="1"/>
        <rFont val="Calibri"/>
        <family val="2"/>
        <scheme val="minor"/>
      </rPr>
      <t>MARTINS</t>
    </r>
    <r>
      <rPr>
        <sz val="10"/>
        <color indexed="8"/>
        <rFont val="Arial"/>
        <family val="2"/>
      </rPr>
      <t xml:space="preserve"> ALVES</t>
    </r>
  </si>
  <si>
    <r>
      <t>LEONARDO ALVES</t>
    </r>
    <r>
      <rPr>
        <b/>
        <sz val="11"/>
        <color theme="1"/>
        <rFont val="Calibri"/>
        <family val="2"/>
        <scheme val="minor"/>
      </rPr>
      <t xml:space="preserve"> CABRAL</t>
    </r>
  </si>
  <si>
    <r>
      <rPr>
        <b/>
        <sz val="11"/>
        <color theme="1"/>
        <rFont val="Calibri"/>
        <family val="2"/>
        <scheme val="minor"/>
      </rPr>
      <t>JOSINALDO</t>
    </r>
    <r>
      <rPr>
        <sz val="10"/>
        <color indexed="8"/>
        <rFont val="Arial"/>
        <family val="2"/>
      </rPr>
      <t xml:space="preserve"> SOARES DA SILVA</t>
    </r>
  </si>
  <si>
    <t>950703-5</t>
  </si>
  <si>
    <t>111027-6</t>
  </si>
  <si>
    <r>
      <t xml:space="preserve">EDJONES </t>
    </r>
    <r>
      <rPr>
        <sz val="11"/>
        <color theme="1"/>
        <rFont val="Calibri"/>
        <family val="2"/>
        <scheme val="minor"/>
      </rPr>
      <t>DE PAULA VIEIRA DA COSTA</t>
    </r>
  </si>
  <si>
    <t>930045-7</t>
  </si>
  <si>
    <r>
      <rPr>
        <sz val="10"/>
        <color theme="1"/>
        <rFont val="Calibri"/>
        <family val="2"/>
        <scheme val="minor"/>
      </rPr>
      <t>VICTALINO</t>
    </r>
    <r>
      <rPr>
        <b/>
        <sz val="10"/>
        <color theme="1"/>
        <rFont val="Calibri"/>
        <family val="2"/>
        <scheme val="minor"/>
      </rPr>
      <t xml:space="preserve"> BATISTA </t>
    </r>
    <r>
      <rPr>
        <sz val="10"/>
        <color theme="1"/>
        <rFont val="Calibri"/>
        <family val="2"/>
        <scheme val="minor"/>
      </rPr>
      <t>DA SILVA NETO</t>
    </r>
  </si>
  <si>
    <t>JOEDSON MACENA DE MELO</t>
  </si>
  <si>
    <t>106240-9</t>
  </si>
  <si>
    <r>
      <t xml:space="preserve">LEONARDO ALVES </t>
    </r>
    <r>
      <rPr>
        <b/>
        <sz val="11"/>
        <color theme="1"/>
        <rFont val="Calibri"/>
        <family val="2"/>
        <scheme val="minor"/>
      </rPr>
      <t>CABRAL</t>
    </r>
  </si>
  <si>
    <r>
      <t>CLAÚDIO CÉSAR SANTOS</t>
    </r>
    <r>
      <rPr>
        <b/>
        <sz val="11"/>
        <color theme="1"/>
        <rFont val="Calibri"/>
        <family val="2"/>
        <scheme val="minor"/>
      </rPr>
      <t xml:space="preserve"> DE PAULA</t>
    </r>
  </si>
  <si>
    <r>
      <t>PAULO</t>
    </r>
    <r>
      <rPr>
        <b/>
        <sz val="11"/>
        <color theme="1"/>
        <rFont val="Calibri"/>
        <family val="2"/>
        <scheme val="minor"/>
      </rPr>
      <t xml:space="preserve"> ANSELMO</t>
    </r>
    <r>
      <rPr>
        <sz val="10"/>
        <color indexed="8"/>
        <rFont val="Arial"/>
        <family val="2"/>
      </rPr>
      <t xml:space="preserve"> DOS SANTOS</t>
    </r>
  </si>
  <si>
    <r>
      <t xml:space="preserve">ROGÉRIO </t>
    </r>
    <r>
      <rPr>
        <b/>
        <sz val="11"/>
        <color theme="1"/>
        <rFont val="Calibri"/>
        <family val="2"/>
        <scheme val="minor"/>
      </rPr>
      <t>VALFRIDO</t>
    </r>
    <r>
      <rPr>
        <sz val="10"/>
        <color indexed="8"/>
        <rFont val="Arial"/>
        <family val="2"/>
      </rPr>
      <t xml:space="preserve"> DA SILVA</t>
    </r>
  </si>
  <si>
    <r>
      <rPr>
        <b/>
        <sz val="11"/>
        <color theme="1"/>
        <rFont val="Calibri"/>
        <family val="2"/>
        <scheme val="minor"/>
      </rPr>
      <t>GLEDSON</t>
    </r>
    <r>
      <rPr>
        <sz val="10"/>
        <color indexed="8"/>
        <rFont val="Arial"/>
        <family val="2"/>
      </rPr>
      <t xml:space="preserve"> BATISTA MARQUES</t>
    </r>
  </si>
  <si>
    <r>
      <rPr>
        <sz val="10"/>
        <color indexed="8"/>
        <rFont val="Arial"/>
        <family val="2"/>
      </rPr>
      <t>CLEITON FAGNER</t>
    </r>
    <r>
      <rPr>
        <b/>
        <sz val="11"/>
        <color theme="1"/>
        <rFont val="Calibri"/>
        <family val="2"/>
        <scheme val="minor"/>
      </rPr>
      <t xml:space="preserve"> BERNARDO</t>
    </r>
    <r>
      <rPr>
        <sz val="10"/>
        <color indexed="8"/>
        <rFont val="Arial"/>
        <family val="2"/>
      </rPr>
      <t xml:space="preserve"> DE LIMA</t>
    </r>
  </si>
  <si>
    <t>32174-5</t>
  </si>
  <si>
    <t>SGT PM</t>
  </si>
  <si>
    <t>SGT BM</t>
  </si>
  <si>
    <r>
      <rPr>
        <b/>
        <sz val="11"/>
        <color theme="1"/>
        <rFont val="Calibri"/>
        <family val="2"/>
        <scheme val="minor"/>
      </rPr>
      <t>VILMAR</t>
    </r>
    <r>
      <rPr>
        <sz val="10"/>
        <color indexed="8"/>
        <rFont val="Arial"/>
        <family val="2"/>
      </rPr>
      <t xml:space="preserve"> CARLOS DE OLIVEIRA</t>
    </r>
  </si>
  <si>
    <r>
      <rPr>
        <b/>
        <sz val="11"/>
        <color theme="1"/>
        <rFont val="Calibri"/>
        <family val="2"/>
        <scheme val="minor"/>
      </rPr>
      <t>RAFAEL</t>
    </r>
    <r>
      <rPr>
        <sz val="10"/>
        <color indexed="8"/>
        <rFont val="Arial"/>
        <family val="2"/>
      </rPr>
      <t xml:space="preserve"> BEZERRA DA SILVA</t>
    </r>
  </si>
  <si>
    <r>
      <rPr>
        <b/>
        <sz val="11"/>
        <color theme="1"/>
        <rFont val="Calibri"/>
        <family val="2"/>
        <scheme val="minor"/>
      </rPr>
      <t>DANIEL</t>
    </r>
    <r>
      <rPr>
        <sz val="10"/>
        <color indexed="8"/>
        <rFont val="Arial"/>
        <family val="2"/>
      </rPr>
      <t xml:space="preserve"> CARLOS SILVA SANTOS</t>
    </r>
  </si>
  <si>
    <t>115787-6</t>
  </si>
  <si>
    <r>
      <rPr>
        <b/>
        <sz val="11"/>
        <color theme="1"/>
        <rFont val="Calibri"/>
        <family val="2"/>
        <scheme val="minor"/>
      </rPr>
      <t>DANIEL</t>
    </r>
    <r>
      <rPr>
        <sz val="10"/>
        <color indexed="8"/>
        <rFont val="Arial"/>
        <family val="2"/>
      </rPr>
      <t xml:space="preserve"> PEREIRA DA SILVA</t>
    </r>
  </si>
  <si>
    <r>
      <rPr>
        <b/>
        <sz val="11"/>
        <color theme="1"/>
        <rFont val="Calibri"/>
        <family val="2"/>
        <scheme val="minor"/>
      </rPr>
      <t>ESEQUIEL</t>
    </r>
    <r>
      <rPr>
        <sz val="10"/>
        <color indexed="8"/>
        <rFont val="Arial"/>
        <family val="2"/>
      </rPr>
      <t xml:space="preserve"> ROSA DE FRANÇA</t>
    </r>
  </si>
  <si>
    <r>
      <t xml:space="preserve">ALEX </t>
    </r>
    <r>
      <rPr>
        <b/>
        <sz val="11"/>
        <color theme="1"/>
        <rFont val="Calibri"/>
        <family val="2"/>
        <scheme val="minor"/>
      </rPr>
      <t>ANEZIR</t>
    </r>
    <r>
      <rPr>
        <sz val="10"/>
        <color indexed="8"/>
        <rFont val="Arial"/>
        <family val="2"/>
      </rPr>
      <t xml:space="preserve"> NEVES</t>
    </r>
  </si>
  <si>
    <t>PB</t>
  </si>
  <si>
    <t>JOÃO PESSOA</t>
  </si>
  <si>
    <t>RN</t>
  </si>
  <si>
    <t>NATAL</t>
  </si>
  <si>
    <r>
      <rPr>
        <b/>
        <sz val="11"/>
        <color theme="1"/>
        <rFont val="Calibri"/>
        <family val="2"/>
        <scheme val="minor"/>
      </rPr>
      <t>EUNICE</t>
    </r>
    <r>
      <rPr>
        <sz val="10"/>
        <color indexed="8"/>
        <rFont val="Arial"/>
        <family val="2"/>
      </rPr>
      <t xml:space="preserve"> BATISTA DE OLIVEIRA</t>
    </r>
  </si>
  <si>
    <r>
      <rPr>
        <b/>
        <sz val="11"/>
        <color theme="1"/>
        <rFont val="Calibri"/>
        <family val="2"/>
        <scheme val="minor"/>
      </rPr>
      <t>EDENIL</t>
    </r>
    <r>
      <rPr>
        <sz val="10"/>
        <color indexed="8"/>
        <rFont val="Arial"/>
        <family val="2"/>
      </rPr>
      <t xml:space="preserve"> ALBINO SOARES JÚNIOR</t>
    </r>
  </si>
  <si>
    <r>
      <rPr>
        <b/>
        <sz val="11"/>
        <color theme="1"/>
        <rFont val="Calibri"/>
        <family val="2"/>
        <scheme val="minor"/>
      </rPr>
      <t>GILMAR</t>
    </r>
    <r>
      <rPr>
        <sz val="10"/>
        <color indexed="8"/>
        <rFont val="Arial"/>
        <family val="2"/>
      </rPr>
      <t xml:space="preserve"> FELICIANO DE FREITAS</t>
    </r>
  </si>
  <si>
    <r>
      <t xml:space="preserve">RODRIGO </t>
    </r>
    <r>
      <rPr>
        <b/>
        <sz val="11"/>
        <color theme="1"/>
        <rFont val="Calibri"/>
        <family val="2"/>
        <scheme val="minor"/>
      </rPr>
      <t>PABLO</t>
    </r>
    <r>
      <rPr>
        <sz val="10"/>
        <color indexed="8"/>
        <rFont val="Arial"/>
        <family val="2"/>
      </rPr>
      <t xml:space="preserve"> SOARES ALMEIDA</t>
    </r>
  </si>
  <si>
    <t>26725-2</t>
  </si>
  <si>
    <t>106293-0</t>
  </si>
  <si>
    <t>104539-3</t>
  </si>
  <si>
    <t>3ºSGT PM</t>
  </si>
  <si>
    <r>
      <t>ABIMAEL </t>
    </r>
    <r>
      <rPr>
        <b/>
        <sz val="11"/>
        <color rgb="FF000000"/>
        <rFont val="Arial"/>
        <family val="2"/>
      </rPr>
      <t>MATIAS</t>
    </r>
    <r>
      <rPr>
        <sz val="11"/>
        <color rgb="FF000000"/>
        <rFont val="Arial"/>
        <family val="2"/>
      </rPr>
      <t> DE SOUZA JÚNIOR</t>
    </r>
  </si>
  <si>
    <r>
      <t>ALUÍZIO WELLINGTON </t>
    </r>
    <r>
      <rPr>
        <b/>
        <sz val="11"/>
        <color rgb="FF000000"/>
        <rFont val="Arial"/>
        <family val="2"/>
      </rPr>
      <t xml:space="preserve">CRUZ </t>
    </r>
    <r>
      <rPr>
        <sz val="11"/>
        <color rgb="FF000000"/>
        <rFont val="Arial"/>
        <family val="2"/>
      </rPr>
      <t>CALLENDER</t>
    </r>
  </si>
  <si>
    <r>
      <t>ANDRÉ DE SOUZA </t>
    </r>
    <r>
      <rPr>
        <b/>
        <sz val="11"/>
        <color rgb="FF000000"/>
        <rFont val="Arial"/>
        <family val="2"/>
      </rPr>
      <t>FERRAZ</t>
    </r>
    <r>
      <rPr>
        <sz val="11"/>
        <color rgb="FF000000"/>
        <rFont val="Arial"/>
        <family val="2"/>
      </rPr>
      <t> ALVES</t>
    </r>
  </si>
  <si>
    <t>EDÍLSON BEZERRA DA COSTA</t>
  </si>
  <si>
    <r>
      <t>EDMÍLSON </t>
    </r>
    <r>
      <rPr>
        <b/>
        <sz val="11"/>
        <color rgb="FF000000"/>
        <rFont val="Arial"/>
        <family val="2"/>
      </rPr>
      <t>VIRGÍNIO</t>
    </r>
    <r>
      <rPr>
        <sz val="11"/>
        <color rgb="FF000000"/>
        <rFont val="Arial"/>
        <family val="2"/>
      </rPr>
      <t> DE LIMA</t>
    </r>
  </si>
  <si>
    <r>
      <t>F</t>
    </r>
    <r>
      <rPr>
        <sz val="11"/>
        <color rgb="FF000000"/>
        <rFont val="Arial"/>
        <family val="2"/>
      </rPr>
      <t>LÁVIO VIEIRA DE </t>
    </r>
    <r>
      <rPr>
        <b/>
        <sz val="11"/>
        <color rgb="FF000000"/>
        <rFont val="Arial"/>
        <family val="2"/>
      </rPr>
      <t>MENDONÇA</t>
    </r>
  </si>
  <si>
    <r>
      <t>GEORGE </t>
    </r>
    <r>
      <rPr>
        <b/>
        <sz val="11"/>
        <color rgb="FF000000"/>
        <rFont val="Arial"/>
        <family val="2"/>
      </rPr>
      <t>VITORIANO</t>
    </r>
    <r>
      <rPr>
        <sz val="11"/>
        <color rgb="FF000000"/>
        <rFont val="Arial"/>
        <family val="2"/>
      </rPr>
      <t> DE ALMEIDA</t>
    </r>
  </si>
  <si>
    <r>
      <t>GILSON DE FARIAS </t>
    </r>
    <r>
      <rPr>
        <b/>
        <sz val="11"/>
        <color rgb="FF000000"/>
        <rFont val="Arial"/>
        <family val="2"/>
      </rPr>
      <t>BELTRÃO</t>
    </r>
    <r>
      <rPr>
        <sz val="11"/>
        <color rgb="FF000000"/>
        <rFont val="Arial"/>
        <family val="2"/>
      </rPr>
      <t> JÚNIOR</t>
    </r>
  </si>
  <si>
    <r>
      <t>JOEL VALENÇA </t>
    </r>
    <r>
      <rPr>
        <b/>
        <sz val="11"/>
        <color rgb="FF000000"/>
        <rFont val="Arial"/>
        <family val="2"/>
      </rPr>
      <t>PIMENTEL</t>
    </r>
  </si>
  <si>
    <r>
      <t>LAMARTINE</t>
    </r>
    <r>
      <rPr>
        <sz val="11"/>
        <color rgb="FF000000"/>
        <rFont val="Arial"/>
        <family val="2"/>
      </rPr>
      <t> GOMES BARBOSA</t>
    </r>
  </si>
  <si>
    <r>
      <t>PABLO</t>
    </r>
    <r>
      <rPr>
        <sz val="11"/>
        <color rgb="FF000000"/>
        <rFont val="Arial"/>
        <family val="2"/>
      </rPr>
      <t> FELIPE ALBUQUERQUE DE SOUZA</t>
    </r>
  </si>
  <si>
    <r>
      <t>ROBERTO RYANNE FERRAZ DE </t>
    </r>
    <r>
      <rPr>
        <b/>
        <sz val="11"/>
        <color rgb="FF000000"/>
        <rFont val="Arial"/>
        <family val="2"/>
      </rPr>
      <t>MENEZES</t>
    </r>
  </si>
  <si>
    <t>AMANDA ARAÚJO DE LIRA</t>
  </si>
  <si>
    <t>LUIZ JOSÉ GONÇALVES FONTES</t>
  </si>
  <si>
    <t>KATHLEEN CRISTY DUQUE CORTEZ MARINHO</t>
  </si>
  <si>
    <t>LEONARDO RODRIGUES DOS SANTOS </t>
  </si>
  <si>
    <t>ANDRÉ LUIZ PEREIRA DE FREITAS</t>
  </si>
  <si>
    <t>VICTALINO BATISTA DA SILVA NETO</t>
  </si>
  <si>
    <t>NEEMIAS AUGUSTO SANTIAGO GUIMARÃES</t>
  </si>
  <si>
    <t>PAULO SÉRGIO JOAQUIM DAS NEVES</t>
  </si>
  <si>
    <t>DANILLO RAFAEL NASCIMENTO DE LIMA</t>
  </si>
  <si>
    <t>DALTON MESSIAS BATISTA DA SILVA</t>
  </si>
  <si>
    <t>CLEBER CAVALCANTE CARDOSO</t>
  </si>
  <si>
    <t>ADRIANE DO NASCIMENTO BEZERRA</t>
  </si>
  <si>
    <t>EDSON GOMES DA SILVA</t>
  </si>
  <si>
    <t>MARTA LOPES DOS SANTOS</t>
  </si>
  <si>
    <t>VON ROMMEL CARVALHO LIMA</t>
  </si>
  <si>
    <t>DANIEL PAULO DA SILVA</t>
  </si>
  <si>
    <t>MARCO FILIPO DA SILVA MARIA</t>
  </si>
  <si>
    <t>FLÁVIO VIEIRA DE MENDONÇA</t>
  </si>
  <si>
    <t>SÉRGIO LUIS FERREIRA DA SILVA</t>
  </si>
  <si>
    <r>
      <t xml:space="preserve">VICTALINO </t>
    </r>
    <r>
      <rPr>
        <b/>
        <sz val="11"/>
        <color theme="1"/>
        <rFont val="Calibri"/>
        <family val="2"/>
        <scheme val="minor"/>
      </rPr>
      <t xml:space="preserve">BATISTA </t>
    </r>
    <r>
      <rPr>
        <sz val="10"/>
        <color indexed="8"/>
        <rFont val="Arial"/>
        <family val="2"/>
      </rPr>
      <t>DA SILVA NETO</t>
    </r>
  </si>
  <si>
    <t>707468-9</t>
  </si>
  <si>
    <t>Oficina de Proteção e Defesa Civil</t>
  </si>
  <si>
    <t>31440-4</t>
  </si>
  <si>
    <t>2º SGT BM</t>
  </si>
  <si>
    <t>920430-0</t>
  </si>
  <si>
    <t>TEN CEL BM</t>
  </si>
  <si>
    <t>704148-9</t>
  </si>
  <si>
    <t>1º SGT BM</t>
  </si>
  <si>
    <t>30829-3</t>
  </si>
  <si>
    <t>30419-0</t>
  </si>
  <si>
    <t>970011-0</t>
  </si>
  <si>
    <t>704007-5</t>
  </si>
  <si>
    <t>940413-9</t>
  </si>
  <si>
    <t>920433-4</t>
  </si>
  <si>
    <t>CEL BM</t>
  </si>
  <si>
    <t>798017-5</t>
  </si>
  <si>
    <t>707464-6</t>
  </si>
  <si>
    <t>383491-3</t>
  </si>
  <si>
    <t>FUNC. CIVIL</t>
  </si>
  <si>
    <t>336353-8</t>
  </si>
  <si>
    <t>ENG. CIVIL</t>
  </si>
  <si>
    <t>VISTORIA TÉCNICA NOS TALUDES DO HABITACIONAL QUILOMBO II</t>
  </si>
  <si>
    <t>VISTORIA TÉCNICA NAS ÁREAS AFETADAS PELAS ENXURRADAS</t>
  </si>
  <si>
    <t>VISTORIA TÉCNICA EM RESERVATÓRIO ELEVADO</t>
  </si>
  <si>
    <t>VISTORIA TÉCNICA NA BARRAGEM DE BICOPEBA</t>
  </si>
  <si>
    <t>381874-8</t>
  </si>
  <si>
    <t>INSTRUÇÃO DE CAPACITAÇÃO EM DEFESA CIVIL</t>
  </si>
  <si>
    <t>970013-7</t>
  </si>
  <si>
    <t>TC QOC/BM</t>
  </si>
  <si>
    <t>APOIO TÉCNICO NAS ÁREAS AFETADAS PELA ENXURRADA</t>
  </si>
  <si>
    <t>VISTORIA TÉCNICA NOS MÓDULOS HABITACIONAIS</t>
  </si>
  <si>
    <t>REUNIÃO NA PREFEITURA LOCAL COM OS INTEGRANTES DA COMPDEC</t>
  </si>
  <si>
    <t>940266-7</t>
  </si>
  <si>
    <t>104248-3</t>
  </si>
  <si>
    <t>1º SGT PM</t>
  </si>
  <si>
    <t>VISTORIA TÉCNICA NAS ENCOSTAS</t>
  </si>
  <si>
    <t>931024-0</t>
  </si>
  <si>
    <t>707388-7</t>
  </si>
  <si>
    <t>APOIO TÉCNICO AO EFETIVO DA CODECIPE</t>
  </si>
  <si>
    <t>711021-9</t>
  </si>
  <si>
    <t>371.361-0</t>
  </si>
  <si>
    <t>ASSESSORA</t>
  </si>
  <si>
    <t>Acompanhamento das obras contratadas pela CAMIL</t>
  </si>
  <si>
    <t>930.898-9</t>
  </si>
  <si>
    <t>930.085-6</t>
  </si>
  <si>
    <t>1º TEN PM</t>
  </si>
  <si>
    <t>940.439-2</t>
  </si>
  <si>
    <t>940.354-0</t>
  </si>
  <si>
    <t>950922-4</t>
  </si>
  <si>
    <t>TEN QOA/BM</t>
  </si>
  <si>
    <t>cadastramento no sistema S2ID</t>
  </si>
  <si>
    <t>2º Sgt BM</t>
  </si>
  <si>
    <t>798283-6</t>
  </si>
  <si>
    <t>3º Sgt BM</t>
  </si>
  <si>
    <t>Vistoria Técnica no município de Exu-PE - Avaliação dos danos causados pela Enxurradas</t>
  </si>
  <si>
    <t>1° SGT PM</t>
  </si>
  <si>
    <t>940439-2</t>
  </si>
  <si>
    <t>707224-4</t>
  </si>
  <si>
    <t>PALMARES</t>
  </si>
  <si>
    <t>AMARAJI</t>
  </si>
  <si>
    <t>0502/2019</t>
  </si>
  <si>
    <t>JAQUEIRA</t>
  </si>
  <si>
    <t>PAUDALHO</t>
  </si>
  <si>
    <t>CORTÊS</t>
  </si>
  <si>
    <t>PALMEIRINA</t>
  </si>
  <si>
    <t>Catende</t>
  </si>
  <si>
    <t>Sirinhaém</t>
  </si>
  <si>
    <t>SURUBIM</t>
  </si>
  <si>
    <t>CARUARU, PESQUEIRA, GARANHUNS</t>
  </si>
  <si>
    <t>EXÚ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</si>
</sst>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 ]#,##0.00"/>
    <numFmt numFmtId="165" formatCode="000"/>
    <numFmt numFmtId="166" formatCode="0#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9"/>
      <name val="Calibri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sz val="9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134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23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" fillId="0" borderId="0"/>
  </cellStyleXfs>
  <cellXfs count="138">
    <xf numFmtId="0" fontId="0" fillId="0" borderId="0" xfId="0"/>
    <xf numFmtId="0" fontId="0" fillId="2" borderId="0" xfId="0" applyFont="1" applyFill="1" applyAlignment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0" fillId="4" borderId="6" xfId="0" applyFont="1" applyFill="1" applyBorder="1" applyAlignment="1">
      <alignment horizontal="center"/>
    </xf>
    <xf numFmtId="0" fontId="7" fillId="0" borderId="6" xfId="0" applyFont="1" applyBorder="1" applyAlignment="1"/>
    <xf numFmtId="0" fontId="0" fillId="2" borderId="6" xfId="0" applyFont="1" applyFill="1" applyBorder="1" applyAlignment="1"/>
    <xf numFmtId="0" fontId="0" fillId="2" borderId="6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2" fontId="11" fillId="5" borderId="18" xfId="0" applyNumberFormat="1" applyFont="1" applyFill="1" applyBorder="1" applyAlignment="1">
      <alignment horizontal="center" vertical="center"/>
    </xf>
    <xf numFmtId="4" fontId="11" fillId="5" borderId="20" xfId="0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4" fontId="11" fillId="5" borderId="18" xfId="0" applyNumberFormat="1" applyFont="1" applyFill="1" applyBorder="1" applyAlignment="1">
      <alignment horizontal="center" vertical="center" wrapText="1"/>
    </xf>
    <xf numFmtId="166" fontId="11" fillId="7" borderId="20" xfId="0" applyNumberFormat="1" applyFont="1" applyFill="1" applyBorder="1" applyAlignment="1">
      <alignment horizontal="center" vertical="center"/>
    </xf>
    <xf numFmtId="14" fontId="11" fillId="6" borderId="18" xfId="0" applyNumberFormat="1" applyFont="1" applyFill="1" applyBorder="1" applyAlignment="1">
      <alignment horizontal="center" vertical="center"/>
    </xf>
    <xf numFmtId="0" fontId="0" fillId="8" borderId="18" xfId="0" applyFont="1" applyFill="1" applyBorder="1" applyAlignment="1"/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164" fontId="9" fillId="6" borderId="18" xfId="0" applyNumberFormat="1" applyFont="1" applyFill="1" applyBorder="1" applyAlignment="1">
      <alignment horizontal="center" vertical="center"/>
    </xf>
    <xf numFmtId="164" fontId="9" fillId="8" borderId="18" xfId="0" applyNumberFormat="1" applyFont="1" applyFill="1" applyBorder="1" applyAlignment="1">
      <alignment horizontal="center" vertical="center"/>
    </xf>
    <xf numFmtId="165" fontId="9" fillId="8" borderId="18" xfId="0" applyNumberFormat="1" applyFont="1" applyFill="1" applyBorder="1" applyAlignment="1">
      <alignment horizontal="center" vertical="center"/>
    </xf>
    <xf numFmtId="164" fontId="9" fillId="8" borderId="18" xfId="0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164" fontId="9" fillId="8" borderId="21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vertical="center"/>
    </xf>
    <xf numFmtId="164" fontId="13" fillId="8" borderId="18" xfId="0" applyNumberFormat="1" applyFont="1" applyFill="1" applyBorder="1" applyAlignment="1"/>
    <xf numFmtId="0" fontId="4" fillId="9" borderId="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166" fontId="11" fillId="0" borderId="20" xfId="0" applyNumberFormat="1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/>
    </xf>
    <xf numFmtId="0" fontId="14" fillId="0" borderId="18" xfId="0" applyFont="1" applyBorder="1"/>
    <xf numFmtId="0" fontId="0" fillId="0" borderId="18" xfId="0" applyBorder="1"/>
    <xf numFmtId="0" fontId="0" fillId="0" borderId="18" xfId="0" applyFont="1" applyBorder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5" fillId="0" borderId="18" xfId="0" applyFont="1" applyBorder="1"/>
    <xf numFmtId="0" fontId="15" fillId="0" borderId="18" xfId="0" applyFont="1" applyBorder="1" applyAlignment="1"/>
    <xf numFmtId="0" fontId="16" fillId="0" borderId="18" xfId="0" applyFont="1" applyBorder="1" applyAlignment="1">
      <alignment horizontal="left" vertical="center"/>
    </xf>
    <xf numFmtId="0" fontId="16" fillId="0" borderId="18" xfId="0" applyFont="1" applyBorder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6" fillId="0" borderId="18" xfId="0" applyFont="1" applyBorder="1" applyAlignment="1"/>
    <xf numFmtId="0" fontId="0" fillId="0" borderId="22" xfId="0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12" fillId="5" borderId="19" xfId="0" applyFont="1" applyFill="1" applyBorder="1" applyAlignment="1">
      <alignment horizontal="left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0" fillId="0" borderId="18" xfId="0" applyBorder="1" applyAlignme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4" fillId="0" borderId="18" xfId="0" applyFont="1" applyBorder="1" applyAlignment="1"/>
    <xf numFmtId="0" fontId="14" fillId="0" borderId="19" xfId="0" applyFont="1" applyBorder="1"/>
    <xf numFmtId="0" fontId="18" fillId="0" borderId="18" xfId="0" applyFont="1" applyBorder="1"/>
    <xf numFmtId="0" fontId="4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2" fillId="0" borderId="18" xfId="3" applyFont="1" applyBorder="1" applyAlignment="1">
      <alignment wrapText="1"/>
    </xf>
    <xf numFmtId="0" fontId="22" fillId="0" borderId="18" xfId="0" applyFont="1" applyBorder="1" applyAlignment="1">
      <alignment wrapText="1"/>
    </xf>
    <xf numFmtId="0" fontId="23" fillId="0" borderId="18" xfId="0" applyFont="1" applyBorder="1" applyAlignment="1">
      <alignment vertical="center" wrapText="1"/>
    </xf>
    <xf numFmtId="0" fontId="24" fillId="0" borderId="18" xfId="0" applyFont="1" applyBorder="1" applyAlignment="1">
      <alignment wrapText="1"/>
    </xf>
    <xf numFmtId="0" fontId="25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6" fillId="0" borderId="18" xfId="3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9" xfId="3" applyFont="1" applyFill="1" applyBorder="1" applyAlignment="1">
      <alignment horizontal="center" vertical="center"/>
    </xf>
    <xf numFmtId="0" fontId="26" fillId="0" borderId="18" xfId="3" applyFont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14" fontId="12" fillId="0" borderId="18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14" fontId="0" fillId="0" borderId="18" xfId="0" applyNumberFormat="1" applyFont="1" applyBorder="1" applyAlignment="1">
      <alignment horizontal="center" vertical="center"/>
    </xf>
    <xf numFmtId="14" fontId="26" fillId="0" borderId="18" xfId="3" applyNumberFormat="1" applyFont="1" applyBorder="1" applyAlignment="1">
      <alignment horizontal="center" vertical="center"/>
    </xf>
    <xf numFmtId="14" fontId="26" fillId="0" borderId="24" xfId="3" applyNumberFormat="1" applyFont="1" applyBorder="1" applyAlignment="1">
      <alignment horizontal="center" vertical="center"/>
    </xf>
    <xf numFmtId="14" fontId="12" fillId="0" borderId="24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8" xfId="3" applyFont="1" applyFill="1" applyBorder="1" applyAlignment="1">
      <alignment horizontal="center" vertical="center"/>
    </xf>
    <xf numFmtId="1" fontId="23" fillId="0" borderId="18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164" fontId="23" fillId="0" borderId="18" xfId="0" applyNumberFormat="1" applyFont="1" applyFill="1" applyBorder="1" applyAlignment="1">
      <alignment horizontal="center" vertical="center"/>
    </xf>
    <xf numFmtId="4" fontId="23" fillId="0" borderId="18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0" fontId="22" fillId="0" borderId="18" xfId="3" applyFont="1" applyFill="1" applyBorder="1" applyAlignment="1">
      <alignment horizontal="center" vertical="center"/>
    </xf>
    <xf numFmtId="165" fontId="23" fillId="0" borderId="18" xfId="3" applyNumberFormat="1" applyFont="1" applyFill="1" applyBorder="1" applyAlignment="1">
      <alignment horizontal="center" vertical="center"/>
    </xf>
    <xf numFmtId="164" fontId="23" fillId="0" borderId="18" xfId="3" applyNumberFormat="1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164" fontId="12" fillId="8" borderId="18" xfId="0" applyNumberFormat="1" applyFont="1" applyFill="1" applyBorder="1" applyAlignment="1">
      <alignment vertical="center"/>
    </xf>
  </cellXfs>
  <cellStyles count="4">
    <cellStyle name="Normal" xfId="0" builtinId="0"/>
    <cellStyle name="Normal 3" xfId="1"/>
    <cellStyle name="Normal 3 2" xfId="2"/>
    <cellStyle name="Normal 5" xfId="3"/>
  </cellStyles>
  <dxfs count="33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Diárias'!$M$81:$M$83</c:f>
              <c:numCache>
                <c:formatCode>m/d/yyyy</c:formatCode>
                <c:ptCount val="3"/>
                <c:pt idx="0">
                  <c:v>43514</c:v>
                </c:pt>
                <c:pt idx="1">
                  <c:v>43502</c:v>
                </c:pt>
                <c:pt idx="2">
                  <c:v>43567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29280"/>
        <c:axId val="44172416"/>
      </c:barChart>
      <c:catAx>
        <c:axId val="10492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44172416"/>
        <c:crosses val="autoZero"/>
        <c:auto val="1"/>
        <c:lblAlgn val="ctr"/>
        <c:lblOffset val="100"/>
        <c:noMultiLvlLbl val="0"/>
      </c:catAx>
      <c:valAx>
        <c:axId val="44172416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104929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7796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17"/>
  <sheetViews>
    <sheetView showGridLines="0" tabSelected="1" zoomScale="70" zoomScaleNormal="70" workbookViewId="0">
      <selection activeCell="U207" sqref="U207"/>
    </sheetView>
  </sheetViews>
  <sheetFormatPr defaultColWidth="14.42578125" defaultRowHeight="15.75" customHeight="1"/>
  <cols>
    <col min="1" max="2" width="16.7109375" style="1" customWidth="1"/>
    <col min="3" max="3" width="58.5703125" style="1" bestFit="1" customWidth="1"/>
    <col min="4" max="4" width="14.42578125" style="1"/>
    <col min="5" max="5" width="41.7109375" style="1" customWidth="1"/>
    <col min="6" max="6" width="80.7109375" style="1" bestFit="1" customWidth="1"/>
    <col min="7" max="7" width="14.28515625" style="1" customWidth="1"/>
    <col min="8" max="8" width="9.7109375" style="1" customWidth="1"/>
    <col min="9" max="9" width="17.7109375" style="1" customWidth="1"/>
    <col min="10" max="10" width="9.7109375" style="1" customWidth="1"/>
    <col min="11" max="11" width="72" style="1" customWidth="1"/>
    <col min="12" max="12" width="17" style="1" customWidth="1"/>
    <col min="13" max="13" width="14.140625" style="1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19" width="15.28515625" style="1" customWidth="1"/>
    <col min="20" max="21" width="14.42578125" style="1"/>
    <col min="22" max="22" width="13" style="1" customWidth="1"/>
    <col min="23" max="23" width="21.42578125" style="1" customWidth="1"/>
    <col min="24" max="24" width="35" style="1" customWidth="1"/>
    <col min="25" max="26" width="14.42578125" style="1"/>
    <col min="27" max="30" width="0" style="1" hidden="1" customWidth="1"/>
    <col min="31" max="16384" width="14.42578125" style="1"/>
  </cols>
  <sheetData>
    <row r="1" spans="1:30" ht="159.7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</row>
    <row r="2" spans="1:30" ht="38.25" customHeight="1">
      <c r="A2" s="81" t="s">
        <v>95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30" ht="24" customHeight="1">
      <c r="A3" s="82" t="s">
        <v>0</v>
      </c>
      <c r="B3" s="82"/>
      <c r="C3" s="79" t="s">
        <v>1</v>
      </c>
      <c r="D3" s="79"/>
      <c r="E3" s="79"/>
      <c r="F3" s="79" t="s">
        <v>2</v>
      </c>
      <c r="G3" s="79"/>
      <c r="H3" s="79"/>
      <c r="I3" s="79"/>
      <c r="J3" s="79"/>
      <c r="K3" s="79"/>
      <c r="L3" s="79"/>
      <c r="M3" s="79"/>
      <c r="N3" s="79" t="s">
        <v>3</v>
      </c>
      <c r="O3" s="79"/>
      <c r="P3" s="79"/>
      <c r="Q3" s="79" t="s">
        <v>4</v>
      </c>
      <c r="R3" s="79"/>
      <c r="S3" s="79"/>
      <c r="T3" s="79"/>
      <c r="U3" s="79"/>
      <c r="V3" s="79"/>
      <c r="W3" s="83" t="s">
        <v>5</v>
      </c>
      <c r="X3" s="83" t="s">
        <v>6</v>
      </c>
    </row>
    <row r="4" spans="1:30" ht="23.25" customHeight="1">
      <c r="A4" s="84" t="s">
        <v>7</v>
      </c>
      <c r="B4" s="85" t="s">
        <v>8</v>
      </c>
      <c r="C4" s="86" t="s">
        <v>9</v>
      </c>
      <c r="D4" s="79" t="s">
        <v>10</v>
      </c>
      <c r="E4" s="79" t="s">
        <v>11</v>
      </c>
      <c r="F4" s="79" t="s">
        <v>12</v>
      </c>
      <c r="G4" s="79" t="s">
        <v>13</v>
      </c>
      <c r="H4" s="79" t="s">
        <v>14</v>
      </c>
      <c r="I4" s="79"/>
      <c r="J4" s="79" t="s">
        <v>15</v>
      </c>
      <c r="K4" s="79"/>
      <c r="L4" s="79" t="s">
        <v>16</v>
      </c>
      <c r="M4" s="79" t="s">
        <v>17</v>
      </c>
      <c r="N4" s="79" t="s">
        <v>18</v>
      </c>
      <c r="O4" s="79" t="s">
        <v>19</v>
      </c>
      <c r="P4" s="79" t="s">
        <v>20</v>
      </c>
      <c r="Q4" s="79" t="s">
        <v>21</v>
      </c>
      <c r="R4" s="79"/>
      <c r="S4" s="79" t="s">
        <v>22</v>
      </c>
      <c r="T4" s="79"/>
      <c r="U4" s="79" t="s">
        <v>23</v>
      </c>
      <c r="V4" s="79" t="s">
        <v>20</v>
      </c>
      <c r="W4" s="83"/>
      <c r="X4" s="83"/>
      <c r="AA4" s="2" t="s">
        <v>7</v>
      </c>
      <c r="AB4" s="2" t="s">
        <v>8</v>
      </c>
      <c r="AC4" s="2"/>
      <c r="AD4" s="3"/>
    </row>
    <row r="5" spans="1:30" ht="23.25" customHeight="1">
      <c r="A5" s="84"/>
      <c r="B5" s="85"/>
      <c r="C5" s="86"/>
      <c r="D5" s="79"/>
      <c r="E5" s="79"/>
      <c r="F5" s="79"/>
      <c r="G5" s="79"/>
      <c r="H5" s="38" t="s">
        <v>24</v>
      </c>
      <c r="I5" s="38" t="s">
        <v>25</v>
      </c>
      <c r="J5" s="38" t="s">
        <v>24</v>
      </c>
      <c r="K5" s="38" t="s">
        <v>26</v>
      </c>
      <c r="L5" s="79"/>
      <c r="M5" s="79"/>
      <c r="N5" s="79"/>
      <c r="O5" s="79"/>
      <c r="P5" s="79"/>
      <c r="Q5" s="38" t="s">
        <v>27</v>
      </c>
      <c r="R5" s="38" t="s">
        <v>28</v>
      </c>
      <c r="S5" s="38" t="s">
        <v>27</v>
      </c>
      <c r="T5" s="38" t="s">
        <v>28</v>
      </c>
      <c r="U5" s="79"/>
      <c r="V5" s="79"/>
      <c r="W5" s="79"/>
      <c r="X5" s="79"/>
      <c r="AA5" s="4" t="s">
        <v>29</v>
      </c>
      <c r="AB5" s="4" t="s">
        <v>30</v>
      </c>
      <c r="AC5" s="5"/>
      <c r="AD5" s="6"/>
    </row>
    <row r="6" spans="1:30" ht="24" hidden="1">
      <c r="A6" s="17" t="s">
        <v>31</v>
      </c>
      <c r="B6" s="18" t="s">
        <v>32</v>
      </c>
      <c r="C6" s="19" t="s">
        <v>33</v>
      </c>
      <c r="D6" s="20" t="s">
        <v>10</v>
      </c>
      <c r="E6" s="20" t="s">
        <v>34</v>
      </c>
      <c r="F6" s="20" t="s">
        <v>35</v>
      </c>
      <c r="G6" s="20" t="s">
        <v>36</v>
      </c>
      <c r="H6" s="21" t="s">
        <v>37</v>
      </c>
      <c r="I6" s="20" t="s">
        <v>38</v>
      </c>
      <c r="J6" s="20" t="s">
        <v>39</v>
      </c>
      <c r="K6" s="20" t="s">
        <v>40</v>
      </c>
      <c r="L6" s="21" t="s">
        <v>41</v>
      </c>
      <c r="M6" s="21" t="s">
        <v>42</v>
      </c>
      <c r="N6" s="21" t="s">
        <v>43</v>
      </c>
      <c r="O6" s="21" t="s">
        <v>44</v>
      </c>
      <c r="P6" s="21" t="s">
        <v>45</v>
      </c>
      <c r="Q6" s="20" t="s">
        <v>46</v>
      </c>
      <c r="R6" s="20" t="s">
        <v>47</v>
      </c>
      <c r="S6" s="20" t="s">
        <v>48</v>
      </c>
      <c r="T6" s="20" t="s">
        <v>49</v>
      </c>
      <c r="U6" s="22"/>
      <c r="V6" s="21" t="s">
        <v>50</v>
      </c>
      <c r="W6" s="23" t="s">
        <v>51</v>
      </c>
      <c r="X6" s="24"/>
      <c r="AA6" s="4" t="s">
        <v>52</v>
      </c>
      <c r="AB6" s="4" t="s">
        <v>29</v>
      </c>
      <c r="AC6" s="5"/>
      <c r="AD6" s="6"/>
    </row>
    <row r="7" spans="1:30" ht="15.75" customHeight="1">
      <c r="A7" s="25">
        <v>110400</v>
      </c>
      <c r="B7" s="25">
        <v>110401</v>
      </c>
      <c r="C7" s="54" t="s">
        <v>182</v>
      </c>
      <c r="D7" s="49" t="s">
        <v>185</v>
      </c>
      <c r="E7" s="64" t="s">
        <v>168</v>
      </c>
      <c r="F7" s="44" t="s">
        <v>91</v>
      </c>
      <c r="G7" s="26" t="s">
        <v>90</v>
      </c>
      <c r="H7" s="27" t="s">
        <v>53</v>
      </c>
      <c r="I7" s="28" t="s">
        <v>92</v>
      </c>
      <c r="J7" s="39" t="s">
        <v>53</v>
      </c>
      <c r="K7" s="40" t="s">
        <v>187</v>
      </c>
      <c r="L7" s="41">
        <v>43545</v>
      </c>
      <c r="M7" s="41">
        <v>43546</v>
      </c>
      <c r="N7" s="29"/>
      <c r="O7" s="29"/>
      <c r="P7" s="30">
        <f t="shared" ref="P7:P49" si="0">N7+O7</f>
        <v>0</v>
      </c>
      <c r="Q7" s="44">
        <v>1</v>
      </c>
      <c r="R7" s="45">
        <v>54.01</v>
      </c>
      <c r="S7" s="44">
        <v>1</v>
      </c>
      <c r="T7" s="44">
        <v>17.52</v>
      </c>
      <c r="U7" s="31">
        <f t="shared" ref="U7:U51" si="1">Q7+S7</f>
        <v>2</v>
      </c>
      <c r="V7" s="32">
        <f t="shared" ref="V7:V51" si="2">(Q7*R7)+(S7*T7)</f>
        <v>71.53</v>
      </c>
      <c r="W7" s="137">
        <f t="shared" ref="W7:W58" si="3">SUM(Q7*R7)+(S7*T7)</f>
        <v>71.53</v>
      </c>
      <c r="X7" s="33"/>
      <c r="AA7" s="4" t="s">
        <v>58</v>
      </c>
      <c r="AB7" s="4" t="s">
        <v>54</v>
      </c>
      <c r="AC7" s="5"/>
      <c r="AD7" s="7"/>
    </row>
    <row r="8" spans="1:30" ht="15.75" customHeight="1">
      <c r="A8" s="25">
        <v>110400</v>
      </c>
      <c r="B8" s="25">
        <v>110401</v>
      </c>
      <c r="C8" s="54" t="s">
        <v>183</v>
      </c>
      <c r="D8" s="49" t="s">
        <v>179</v>
      </c>
      <c r="E8" s="64" t="s">
        <v>131</v>
      </c>
      <c r="F8" s="44" t="s">
        <v>91</v>
      </c>
      <c r="G8" s="26" t="s">
        <v>90</v>
      </c>
      <c r="H8" s="27" t="s">
        <v>53</v>
      </c>
      <c r="I8" s="28" t="s">
        <v>92</v>
      </c>
      <c r="J8" s="39" t="s">
        <v>53</v>
      </c>
      <c r="K8" s="40" t="s">
        <v>187</v>
      </c>
      <c r="L8" s="41">
        <v>43545</v>
      </c>
      <c r="M8" s="41">
        <v>43546</v>
      </c>
      <c r="N8" s="29"/>
      <c r="O8" s="29"/>
      <c r="P8" s="30">
        <f t="shared" si="0"/>
        <v>0</v>
      </c>
      <c r="Q8" s="44">
        <v>1</v>
      </c>
      <c r="R8" s="45">
        <v>54.01</v>
      </c>
      <c r="S8" s="44">
        <v>1</v>
      </c>
      <c r="T8" s="44">
        <v>17.52</v>
      </c>
      <c r="U8" s="31">
        <f t="shared" ref="U8" si="4">Q8+S8</f>
        <v>2</v>
      </c>
      <c r="V8" s="32">
        <f t="shared" ref="V8" si="5">(Q8*R8)+(S8*T8)</f>
        <v>71.53</v>
      </c>
      <c r="W8" s="137">
        <f t="shared" si="3"/>
        <v>71.53</v>
      </c>
      <c r="X8" s="33"/>
      <c r="AA8" s="4"/>
      <c r="AB8" s="4"/>
      <c r="AC8" s="5"/>
      <c r="AD8" s="7"/>
    </row>
    <row r="9" spans="1:30" ht="15.75" customHeight="1">
      <c r="A9" s="25">
        <v>110400</v>
      </c>
      <c r="B9" s="25">
        <v>110401</v>
      </c>
      <c r="C9" s="54" t="s">
        <v>184</v>
      </c>
      <c r="D9" s="49" t="s">
        <v>186</v>
      </c>
      <c r="E9" s="64" t="s">
        <v>101</v>
      </c>
      <c r="F9" s="44" t="s">
        <v>91</v>
      </c>
      <c r="G9" s="26" t="s">
        <v>90</v>
      </c>
      <c r="H9" s="27" t="s">
        <v>53</v>
      </c>
      <c r="I9" s="28" t="s">
        <v>92</v>
      </c>
      <c r="J9" s="39" t="s">
        <v>53</v>
      </c>
      <c r="K9" s="40" t="s">
        <v>187</v>
      </c>
      <c r="L9" s="41">
        <v>43545</v>
      </c>
      <c r="M9" s="41">
        <v>43546</v>
      </c>
      <c r="N9" s="29"/>
      <c r="O9" s="29"/>
      <c r="P9" s="30">
        <f t="shared" si="0"/>
        <v>0</v>
      </c>
      <c r="Q9" s="44">
        <v>1</v>
      </c>
      <c r="R9" s="45">
        <v>54.01</v>
      </c>
      <c r="S9" s="44">
        <v>1</v>
      </c>
      <c r="T9" s="44">
        <v>17.52</v>
      </c>
      <c r="U9" s="31">
        <f t="shared" si="1"/>
        <v>2</v>
      </c>
      <c r="V9" s="32">
        <f t="shared" si="2"/>
        <v>71.53</v>
      </c>
      <c r="W9" s="137">
        <f t="shared" si="3"/>
        <v>71.53</v>
      </c>
      <c r="X9" s="33"/>
      <c r="AA9" s="4" t="s">
        <v>59</v>
      </c>
      <c r="AB9" s="4" t="s">
        <v>55</v>
      </c>
      <c r="AC9" s="5"/>
      <c r="AD9" s="7"/>
    </row>
    <row r="10" spans="1:30" ht="15.75" customHeight="1">
      <c r="A10" s="25">
        <v>110400</v>
      </c>
      <c r="B10" s="25">
        <v>110401</v>
      </c>
      <c r="C10" s="47" t="s">
        <v>169</v>
      </c>
      <c r="D10" s="49" t="s">
        <v>171</v>
      </c>
      <c r="E10" s="64" t="s">
        <v>173</v>
      </c>
      <c r="F10" s="44" t="s">
        <v>91</v>
      </c>
      <c r="G10" s="26" t="s">
        <v>90</v>
      </c>
      <c r="H10" s="27" t="s">
        <v>53</v>
      </c>
      <c r="I10" s="28" t="s">
        <v>92</v>
      </c>
      <c r="J10" s="39" t="s">
        <v>174</v>
      </c>
      <c r="K10" s="40" t="s">
        <v>188</v>
      </c>
      <c r="L10" s="41">
        <v>43543</v>
      </c>
      <c r="M10" s="41">
        <v>43549</v>
      </c>
      <c r="N10" s="29"/>
      <c r="O10" s="29"/>
      <c r="P10" s="30">
        <f t="shared" si="0"/>
        <v>0</v>
      </c>
      <c r="Q10" s="44">
        <v>6</v>
      </c>
      <c r="R10" s="45">
        <v>86.16</v>
      </c>
      <c r="S10" s="44">
        <v>1</v>
      </c>
      <c r="T10" s="44">
        <v>25.84</v>
      </c>
      <c r="U10" s="31">
        <f t="shared" ref="U10:U11" si="6">Q10+S10</f>
        <v>7</v>
      </c>
      <c r="V10" s="32">
        <f t="shared" ref="V10:V11" si="7">(Q10*R10)+(S10*T10)</f>
        <v>542.80000000000007</v>
      </c>
      <c r="W10" s="137">
        <f t="shared" si="3"/>
        <v>542.80000000000007</v>
      </c>
      <c r="X10" s="33"/>
      <c r="AA10" s="4"/>
      <c r="AB10" s="4"/>
      <c r="AC10" s="5"/>
      <c r="AD10" s="7"/>
    </row>
    <row r="11" spans="1:30" ht="15.75" customHeight="1">
      <c r="A11" s="25">
        <v>110400</v>
      </c>
      <c r="B11" s="25">
        <v>110401</v>
      </c>
      <c r="C11" s="54" t="s">
        <v>189</v>
      </c>
      <c r="D11" s="49" t="s">
        <v>201</v>
      </c>
      <c r="E11" s="64" t="s">
        <v>99</v>
      </c>
      <c r="F11" s="44" t="s">
        <v>91</v>
      </c>
      <c r="G11" s="26" t="s">
        <v>90</v>
      </c>
      <c r="H11" s="27" t="s">
        <v>53</v>
      </c>
      <c r="I11" s="28" t="s">
        <v>92</v>
      </c>
      <c r="J11" s="39" t="s">
        <v>53</v>
      </c>
      <c r="K11" s="40" t="s">
        <v>210</v>
      </c>
      <c r="L11" s="41">
        <v>43547</v>
      </c>
      <c r="M11" s="41">
        <v>43547</v>
      </c>
      <c r="N11" s="29"/>
      <c r="O11" s="29"/>
      <c r="P11" s="30">
        <f t="shared" si="0"/>
        <v>0</v>
      </c>
      <c r="Q11" s="44">
        <v>0</v>
      </c>
      <c r="R11" s="45">
        <v>54.01</v>
      </c>
      <c r="S11" s="44">
        <v>1</v>
      </c>
      <c r="T11" s="44">
        <v>17.52</v>
      </c>
      <c r="U11" s="31">
        <f t="shared" si="6"/>
        <v>1</v>
      </c>
      <c r="V11" s="32">
        <f t="shared" si="7"/>
        <v>17.52</v>
      </c>
      <c r="W11" s="137">
        <f t="shared" si="3"/>
        <v>17.52</v>
      </c>
      <c r="X11" s="33"/>
      <c r="AA11" s="4"/>
      <c r="AB11" s="4"/>
      <c r="AC11" s="5"/>
      <c r="AD11" s="7"/>
    </row>
    <row r="12" spans="1:30" ht="15.75" customHeight="1">
      <c r="A12" s="25">
        <v>110400</v>
      </c>
      <c r="B12" s="25">
        <v>110401</v>
      </c>
      <c r="C12" s="54" t="s">
        <v>190</v>
      </c>
      <c r="D12" s="49" t="s">
        <v>202</v>
      </c>
      <c r="E12" s="64" t="s">
        <v>199</v>
      </c>
      <c r="F12" s="44" t="s">
        <v>91</v>
      </c>
      <c r="G12" s="26" t="s">
        <v>90</v>
      </c>
      <c r="H12" s="27" t="s">
        <v>53</v>
      </c>
      <c r="I12" s="28" t="s">
        <v>92</v>
      </c>
      <c r="J12" s="39" t="s">
        <v>53</v>
      </c>
      <c r="K12" s="40" t="s">
        <v>210</v>
      </c>
      <c r="L12" s="41">
        <v>43547</v>
      </c>
      <c r="M12" s="41">
        <v>43547</v>
      </c>
      <c r="N12" s="29"/>
      <c r="O12" s="29"/>
      <c r="P12" s="30">
        <f t="shared" ref="P12:P13" si="8">N12+O12</f>
        <v>0</v>
      </c>
      <c r="Q12" s="44">
        <v>0</v>
      </c>
      <c r="R12" s="45">
        <v>54.01</v>
      </c>
      <c r="S12" s="44">
        <v>1</v>
      </c>
      <c r="T12" s="44">
        <v>17.52</v>
      </c>
      <c r="U12" s="31">
        <f t="shared" ref="U12:U13" si="9">Q12+S12</f>
        <v>1</v>
      </c>
      <c r="V12" s="32">
        <f t="shared" ref="V12:V13" si="10">(Q12*R12)+(S12*T12)</f>
        <v>17.52</v>
      </c>
      <c r="W12" s="137">
        <f t="shared" si="3"/>
        <v>17.52</v>
      </c>
      <c r="X12" s="33"/>
      <c r="AA12" s="4"/>
      <c r="AB12" s="4"/>
      <c r="AC12" s="5"/>
      <c r="AD12" s="7"/>
    </row>
    <row r="13" spans="1:30" ht="15.75" customHeight="1">
      <c r="A13" s="25">
        <v>110400</v>
      </c>
      <c r="B13" s="25">
        <v>110401</v>
      </c>
      <c r="C13" s="54" t="s">
        <v>191</v>
      </c>
      <c r="D13" s="49" t="s">
        <v>203</v>
      </c>
      <c r="E13" s="64" t="s">
        <v>113</v>
      </c>
      <c r="F13" s="44" t="s">
        <v>91</v>
      </c>
      <c r="G13" s="26" t="s">
        <v>90</v>
      </c>
      <c r="H13" s="27" t="s">
        <v>53</v>
      </c>
      <c r="I13" s="28" t="s">
        <v>92</v>
      </c>
      <c r="J13" s="39" t="s">
        <v>53</v>
      </c>
      <c r="K13" s="40" t="s">
        <v>210</v>
      </c>
      <c r="L13" s="41">
        <v>43547</v>
      </c>
      <c r="M13" s="41">
        <v>43547</v>
      </c>
      <c r="N13" s="29"/>
      <c r="O13" s="29"/>
      <c r="P13" s="30">
        <f t="shared" si="8"/>
        <v>0</v>
      </c>
      <c r="Q13" s="44">
        <v>0</v>
      </c>
      <c r="R13" s="45">
        <v>54.01</v>
      </c>
      <c r="S13" s="44">
        <v>1</v>
      </c>
      <c r="T13" s="44">
        <v>17.52</v>
      </c>
      <c r="U13" s="31">
        <f t="shared" si="9"/>
        <v>1</v>
      </c>
      <c r="V13" s="32">
        <f t="shared" si="10"/>
        <v>17.52</v>
      </c>
      <c r="W13" s="137">
        <f t="shared" si="3"/>
        <v>17.52</v>
      </c>
      <c r="X13" s="33"/>
      <c r="AA13" s="4"/>
      <c r="AB13" s="4"/>
      <c r="AC13" s="5"/>
      <c r="AD13" s="7"/>
    </row>
    <row r="14" spans="1:30" ht="15.75" customHeight="1">
      <c r="A14" s="25">
        <v>110400</v>
      </c>
      <c r="B14" s="25">
        <v>110401</v>
      </c>
      <c r="C14" s="65" t="s">
        <v>192</v>
      </c>
      <c r="D14" s="49" t="s">
        <v>204</v>
      </c>
      <c r="E14" s="64" t="s">
        <v>131</v>
      </c>
      <c r="F14" s="44" t="s">
        <v>91</v>
      </c>
      <c r="G14" s="26" t="s">
        <v>90</v>
      </c>
      <c r="H14" s="27" t="s">
        <v>53</v>
      </c>
      <c r="I14" s="28" t="s">
        <v>92</v>
      </c>
      <c r="J14" s="39" t="s">
        <v>53</v>
      </c>
      <c r="K14" s="40" t="s">
        <v>210</v>
      </c>
      <c r="L14" s="41">
        <v>43547</v>
      </c>
      <c r="M14" s="41">
        <v>43547</v>
      </c>
      <c r="N14" s="29"/>
      <c r="O14" s="29"/>
      <c r="P14" s="30">
        <f t="shared" si="0"/>
        <v>0</v>
      </c>
      <c r="Q14" s="44">
        <v>0</v>
      </c>
      <c r="R14" s="45">
        <v>54.01</v>
      </c>
      <c r="S14" s="44">
        <v>1</v>
      </c>
      <c r="T14" s="44">
        <v>17.52</v>
      </c>
      <c r="U14" s="31">
        <f t="shared" si="1"/>
        <v>1</v>
      </c>
      <c r="V14" s="32">
        <f t="shared" si="2"/>
        <v>17.52</v>
      </c>
      <c r="W14" s="137">
        <f t="shared" si="3"/>
        <v>17.52</v>
      </c>
      <c r="X14" s="33"/>
      <c r="AA14" s="4" t="s">
        <v>60</v>
      </c>
      <c r="AB14" s="4" t="s">
        <v>61</v>
      </c>
      <c r="AC14" s="5"/>
      <c r="AD14" s="7"/>
    </row>
    <row r="15" spans="1:30" ht="15.75" customHeight="1">
      <c r="A15" s="25">
        <v>110400</v>
      </c>
      <c r="B15" s="25">
        <v>110401</v>
      </c>
      <c r="C15" s="54" t="s">
        <v>193</v>
      </c>
      <c r="D15" s="58" t="s">
        <v>205</v>
      </c>
      <c r="E15" s="64" t="s">
        <v>115</v>
      </c>
      <c r="F15" s="44" t="s">
        <v>91</v>
      </c>
      <c r="G15" s="26" t="s">
        <v>90</v>
      </c>
      <c r="H15" s="27" t="s">
        <v>53</v>
      </c>
      <c r="I15" s="28" t="s">
        <v>92</v>
      </c>
      <c r="J15" s="39" t="s">
        <v>53</v>
      </c>
      <c r="K15" s="40" t="s">
        <v>210</v>
      </c>
      <c r="L15" s="41">
        <v>43547</v>
      </c>
      <c r="M15" s="41">
        <v>43547</v>
      </c>
      <c r="N15" s="29"/>
      <c r="O15" s="29"/>
      <c r="P15" s="30">
        <f t="shared" si="0"/>
        <v>0</v>
      </c>
      <c r="Q15" s="44">
        <v>0</v>
      </c>
      <c r="R15" s="45">
        <v>54.01</v>
      </c>
      <c r="S15" s="44">
        <v>1</v>
      </c>
      <c r="T15" s="44">
        <v>17.52</v>
      </c>
      <c r="U15" s="31">
        <f t="shared" ref="U15:U17" si="11">Q15+S15</f>
        <v>1</v>
      </c>
      <c r="V15" s="32">
        <f t="shared" ref="V15:V17" si="12">(Q15*R15)+(S15*T15)</f>
        <v>17.52</v>
      </c>
      <c r="W15" s="137">
        <f t="shared" si="3"/>
        <v>17.52</v>
      </c>
      <c r="X15" s="33"/>
      <c r="AA15" s="4"/>
      <c r="AB15" s="4"/>
      <c r="AC15" s="5"/>
      <c r="AD15" s="7"/>
    </row>
    <row r="16" spans="1:30" ht="15.75" customHeight="1">
      <c r="A16" s="25">
        <v>110400</v>
      </c>
      <c r="B16" s="25">
        <v>110401</v>
      </c>
      <c r="C16" s="66" t="s">
        <v>194</v>
      </c>
      <c r="D16" s="58" t="s">
        <v>206</v>
      </c>
      <c r="E16" s="64" t="s">
        <v>115</v>
      </c>
      <c r="F16" s="44" t="s">
        <v>91</v>
      </c>
      <c r="G16" s="26" t="s">
        <v>90</v>
      </c>
      <c r="H16" s="27" t="s">
        <v>53</v>
      </c>
      <c r="I16" s="28" t="s">
        <v>92</v>
      </c>
      <c r="J16" s="39" t="s">
        <v>53</v>
      </c>
      <c r="K16" s="40" t="s">
        <v>210</v>
      </c>
      <c r="L16" s="41">
        <v>43547</v>
      </c>
      <c r="M16" s="41">
        <v>43547</v>
      </c>
      <c r="N16" s="29"/>
      <c r="O16" s="29"/>
      <c r="P16" s="30">
        <f t="shared" si="0"/>
        <v>0</v>
      </c>
      <c r="Q16" s="44">
        <v>0</v>
      </c>
      <c r="R16" s="45">
        <v>54.01</v>
      </c>
      <c r="S16" s="44">
        <v>1</v>
      </c>
      <c r="T16" s="44">
        <v>17.52</v>
      </c>
      <c r="U16" s="31">
        <f t="shared" si="11"/>
        <v>1</v>
      </c>
      <c r="V16" s="32">
        <f t="shared" si="12"/>
        <v>17.52</v>
      </c>
      <c r="W16" s="137">
        <f t="shared" si="3"/>
        <v>17.52</v>
      </c>
      <c r="X16" s="33"/>
      <c r="AA16" s="4"/>
      <c r="AB16" s="4"/>
      <c r="AC16" s="5"/>
      <c r="AD16" s="7"/>
    </row>
    <row r="17" spans="1:30" ht="15.75" customHeight="1">
      <c r="A17" s="25">
        <v>110400</v>
      </c>
      <c r="B17" s="25">
        <v>110401</v>
      </c>
      <c r="C17" s="66" t="s">
        <v>195</v>
      </c>
      <c r="D17" s="58" t="s">
        <v>207</v>
      </c>
      <c r="E17" s="64" t="s">
        <v>114</v>
      </c>
      <c r="F17" s="44" t="s">
        <v>91</v>
      </c>
      <c r="G17" s="26" t="s">
        <v>90</v>
      </c>
      <c r="H17" s="27" t="s">
        <v>53</v>
      </c>
      <c r="I17" s="28" t="s">
        <v>92</v>
      </c>
      <c r="J17" s="39" t="s">
        <v>53</v>
      </c>
      <c r="K17" s="40" t="s">
        <v>210</v>
      </c>
      <c r="L17" s="41">
        <v>43547</v>
      </c>
      <c r="M17" s="41">
        <v>43547</v>
      </c>
      <c r="N17" s="29"/>
      <c r="O17" s="29"/>
      <c r="P17" s="30">
        <f t="shared" si="0"/>
        <v>0</v>
      </c>
      <c r="Q17" s="44">
        <v>0</v>
      </c>
      <c r="R17" s="45">
        <v>54.01</v>
      </c>
      <c r="S17" s="44">
        <v>1</v>
      </c>
      <c r="T17" s="44">
        <v>17.52</v>
      </c>
      <c r="U17" s="31">
        <f t="shared" si="11"/>
        <v>1</v>
      </c>
      <c r="V17" s="32">
        <f t="shared" si="12"/>
        <v>17.52</v>
      </c>
      <c r="W17" s="137">
        <f t="shared" si="3"/>
        <v>17.52</v>
      </c>
      <c r="X17" s="33"/>
      <c r="AA17" s="4"/>
      <c r="AB17" s="4"/>
      <c r="AC17" s="5"/>
      <c r="AD17" s="7"/>
    </row>
    <row r="18" spans="1:30" ht="15.75" customHeight="1">
      <c r="A18" s="25">
        <v>110400</v>
      </c>
      <c r="B18" s="25">
        <v>110401</v>
      </c>
      <c r="C18" s="66" t="s">
        <v>196</v>
      </c>
      <c r="D18" s="58" t="s">
        <v>121</v>
      </c>
      <c r="E18" s="64" t="s">
        <v>200</v>
      </c>
      <c r="F18" s="44" t="s">
        <v>91</v>
      </c>
      <c r="G18" s="26" t="s">
        <v>90</v>
      </c>
      <c r="H18" s="27" t="s">
        <v>53</v>
      </c>
      <c r="I18" s="28" t="s">
        <v>92</v>
      </c>
      <c r="J18" s="39" t="s">
        <v>53</v>
      </c>
      <c r="K18" s="40" t="s">
        <v>210</v>
      </c>
      <c r="L18" s="41">
        <v>43547</v>
      </c>
      <c r="M18" s="41">
        <v>43547</v>
      </c>
      <c r="N18" s="29"/>
      <c r="O18" s="29"/>
      <c r="P18" s="30">
        <f t="shared" si="0"/>
        <v>0</v>
      </c>
      <c r="Q18" s="44">
        <v>0</v>
      </c>
      <c r="R18" s="45">
        <v>54.01</v>
      </c>
      <c r="S18" s="44">
        <v>1</v>
      </c>
      <c r="T18" s="44">
        <v>17.52</v>
      </c>
      <c r="U18" s="31">
        <f t="shared" si="1"/>
        <v>1</v>
      </c>
      <c r="V18" s="32">
        <f t="shared" si="2"/>
        <v>17.52</v>
      </c>
      <c r="W18" s="137">
        <f t="shared" si="3"/>
        <v>17.52</v>
      </c>
      <c r="X18" s="33"/>
      <c r="AA18" s="4" t="s">
        <v>62</v>
      </c>
      <c r="AB18" s="4" t="s">
        <v>63</v>
      </c>
      <c r="AC18" s="5"/>
      <c r="AD18" s="7"/>
    </row>
    <row r="19" spans="1:30" ht="15.75" customHeight="1">
      <c r="A19" s="25">
        <v>110400</v>
      </c>
      <c r="B19" s="25">
        <v>110401</v>
      </c>
      <c r="C19" s="67" t="s">
        <v>197</v>
      </c>
      <c r="D19" s="49" t="s">
        <v>208</v>
      </c>
      <c r="E19" s="49" t="s">
        <v>200</v>
      </c>
      <c r="F19" s="44" t="s">
        <v>91</v>
      </c>
      <c r="G19" s="26" t="s">
        <v>90</v>
      </c>
      <c r="H19" s="27" t="s">
        <v>53</v>
      </c>
      <c r="I19" s="28" t="s">
        <v>92</v>
      </c>
      <c r="J19" s="39" t="s">
        <v>53</v>
      </c>
      <c r="K19" s="40" t="s">
        <v>210</v>
      </c>
      <c r="L19" s="41">
        <v>43547</v>
      </c>
      <c r="M19" s="41">
        <v>43547</v>
      </c>
      <c r="N19" s="29"/>
      <c r="O19" s="29"/>
      <c r="P19" s="30">
        <f t="shared" si="0"/>
        <v>0</v>
      </c>
      <c r="Q19" s="44">
        <v>0</v>
      </c>
      <c r="R19" s="45">
        <v>54.01</v>
      </c>
      <c r="S19" s="44">
        <v>1</v>
      </c>
      <c r="T19" s="44">
        <v>17.52</v>
      </c>
      <c r="U19" s="31">
        <f t="shared" ref="U19" si="13">Q19+S19</f>
        <v>1</v>
      </c>
      <c r="V19" s="32">
        <f t="shared" ref="V19" si="14">(Q19*R19)+(S19*T19)</f>
        <v>17.52</v>
      </c>
      <c r="W19" s="137">
        <f t="shared" si="3"/>
        <v>17.52</v>
      </c>
      <c r="X19" s="33"/>
      <c r="AA19" s="4"/>
      <c r="AB19" s="4"/>
      <c r="AC19" s="5"/>
      <c r="AD19" s="7"/>
    </row>
    <row r="20" spans="1:30" ht="15.75" customHeight="1">
      <c r="A20" s="25">
        <v>110400</v>
      </c>
      <c r="B20" s="25">
        <v>110401</v>
      </c>
      <c r="C20" s="66" t="s">
        <v>198</v>
      </c>
      <c r="D20" s="49" t="s">
        <v>209</v>
      </c>
      <c r="E20" s="49" t="s">
        <v>116</v>
      </c>
      <c r="F20" s="44" t="s">
        <v>91</v>
      </c>
      <c r="G20" s="26" t="s">
        <v>90</v>
      </c>
      <c r="H20" s="27" t="s">
        <v>53</v>
      </c>
      <c r="I20" s="28" t="s">
        <v>92</v>
      </c>
      <c r="J20" s="39" t="s">
        <v>53</v>
      </c>
      <c r="K20" s="40" t="s">
        <v>210</v>
      </c>
      <c r="L20" s="41">
        <v>43547</v>
      </c>
      <c r="M20" s="41">
        <v>43547</v>
      </c>
      <c r="N20" s="29"/>
      <c r="O20" s="29"/>
      <c r="P20" s="30">
        <f t="shared" si="0"/>
        <v>0</v>
      </c>
      <c r="Q20" s="44">
        <v>0</v>
      </c>
      <c r="R20" s="45">
        <v>54.01</v>
      </c>
      <c r="S20" s="44">
        <v>1</v>
      </c>
      <c r="T20" s="44">
        <v>17.52</v>
      </c>
      <c r="U20" s="31">
        <f t="shared" si="1"/>
        <v>1</v>
      </c>
      <c r="V20" s="32">
        <f t="shared" si="2"/>
        <v>17.52</v>
      </c>
      <c r="W20" s="137">
        <f t="shared" si="3"/>
        <v>17.52</v>
      </c>
      <c r="X20" s="33"/>
      <c r="AA20" s="4" t="s">
        <v>64</v>
      </c>
      <c r="AB20" s="4" t="s">
        <v>56</v>
      </c>
      <c r="AC20" s="5"/>
      <c r="AD20" s="7"/>
    </row>
    <row r="21" spans="1:30" ht="15.75" customHeight="1">
      <c r="A21" s="25">
        <v>110400</v>
      </c>
      <c r="B21" s="25">
        <v>110401</v>
      </c>
      <c r="C21" s="52" t="s">
        <v>136</v>
      </c>
      <c r="D21" s="50" t="s">
        <v>144</v>
      </c>
      <c r="E21" s="56" t="s">
        <v>141</v>
      </c>
      <c r="F21" s="44" t="s">
        <v>91</v>
      </c>
      <c r="G21" s="26" t="s">
        <v>90</v>
      </c>
      <c r="H21" s="27" t="s">
        <v>53</v>
      </c>
      <c r="I21" s="28" t="s">
        <v>92</v>
      </c>
      <c r="J21" s="39" t="s">
        <v>53</v>
      </c>
      <c r="K21" s="40" t="s">
        <v>148</v>
      </c>
      <c r="L21" s="41">
        <v>43545</v>
      </c>
      <c r="M21" s="41">
        <v>43546</v>
      </c>
      <c r="N21" s="29"/>
      <c r="O21" s="29"/>
      <c r="P21" s="30">
        <f t="shared" si="0"/>
        <v>0</v>
      </c>
      <c r="Q21" s="44">
        <v>1</v>
      </c>
      <c r="R21" s="45">
        <v>54.01</v>
      </c>
      <c r="S21" s="44">
        <v>1</v>
      </c>
      <c r="T21" s="44">
        <v>17.52</v>
      </c>
      <c r="U21" s="31">
        <f t="shared" ref="U21:U25" si="15">Q21+S21</f>
        <v>2</v>
      </c>
      <c r="V21" s="32">
        <f t="shared" ref="V21:V25" si="16">(Q21*R21)+(S21*T21)</f>
        <v>71.53</v>
      </c>
      <c r="W21" s="137">
        <f t="shared" si="3"/>
        <v>71.53</v>
      </c>
      <c r="X21" s="33"/>
      <c r="AA21" s="4"/>
      <c r="AB21" s="4"/>
      <c r="AC21" s="5"/>
      <c r="AD21" s="7"/>
    </row>
    <row r="22" spans="1:30" ht="15.75" customHeight="1">
      <c r="A22" s="25">
        <v>110400</v>
      </c>
      <c r="B22" s="25">
        <v>110401</v>
      </c>
      <c r="C22" s="53" t="s">
        <v>137</v>
      </c>
      <c r="D22" s="50" t="s">
        <v>145</v>
      </c>
      <c r="E22" s="56" t="s">
        <v>99</v>
      </c>
      <c r="F22" s="44" t="s">
        <v>91</v>
      </c>
      <c r="G22" s="26" t="s">
        <v>90</v>
      </c>
      <c r="H22" s="27" t="s">
        <v>53</v>
      </c>
      <c r="I22" s="28" t="s">
        <v>92</v>
      </c>
      <c r="J22" s="39" t="s">
        <v>53</v>
      </c>
      <c r="K22" s="40" t="s">
        <v>148</v>
      </c>
      <c r="L22" s="41">
        <v>43545</v>
      </c>
      <c r="M22" s="41">
        <v>43546</v>
      </c>
      <c r="N22" s="29"/>
      <c r="O22" s="29"/>
      <c r="P22" s="30">
        <f t="shared" si="0"/>
        <v>0</v>
      </c>
      <c r="Q22" s="44">
        <v>1</v>
      </c>
      <c r="R22" s="45">
        <v>54.01</v>
      </c>
      <c r="S22" s="44">
        <v>1</v>
      </c>
      <c r="T22" s="44">
        <v>17.52</v>
      </c>
      <c r="U22" s="31">
        <f t="shared" si="15"/>
        <v>2</v>
      </c>
      <c r="V22" s="32">
        <f t="shared" si="16"/>
        <v>71.53</v>
      </c>
      <c r="W22" s="137">
        <f t="shared" si="3"/>
        <v>71.53</v>
      </c>
      <c r="X22" s="33"/>
      <c r="AA22" s="4" t="s">
        <v>65</v>
      </c>
      <c r="AB22" s="4" t="s">
        <v>66</v>
      </c>
      <c r="AC22" s="5"/>
      <c r="AD22" s="7"/>
    </row>
    <row r="23" spans="1:30" ht="15.75" customHeight="1">
      <c r="A23" s="25">
        <v>110400</v>
      </c>
      <c r="B23" s="25">
        <v>110401</v>
      </c>
      <c r="C23" s="54" t="s">
        <v>138</v>
      </c>
      <c r="D23" s="57" t="s">
        <v>146</v>
      </c>
      <c r="E23" s="56" t="s">
        <v>142</v>
      </c>
      <c r="F23" s="44" t="s">
        <v>91</v>
      </c>
      <c r="G23" s="26" t="s">
        <v>90</v>
      </c>
      <c r="H23" s="27" t="s">
        <v>53</v>
      </c>
      <c r="I23" s="28" t="s">
        <v>92</v>
      </c>
      <c r="J23" s="39" t="s">
        <v>53</v>
      </c>
      <c r="K23" s="40" t="s">
        <v>148</v>
      </c>
      <c r="L23" s="41">
        <v>43545</v>
      </c>
      <c r="M23" s="41">
        <v>43546</v>
      </c>
      <c r="N23" s="29"/>
      <c r="O23" s="29"/>
      <c r="P23" s="30">
        <f t="shared" si="0"/>
        <v>0</v>
      </c>
      <c r="Q23" s="44">
        <v>1</v>
      </c>
      <c r="R23" s="45">
        <v>54.01</v>
      </c>
      <c r="S23" s="44">
        <v>1</v>
      </c>
      <c r="T23" s="44">
        <v>17.52</v>
      </c>
      <c r="U23" s="31">
        <f t="shared" si="15"/>
        <v>2</v>
      </c>
      <c r="V23" s="32">
        <f t="shared" si="16"/>
        <v>71.53</v>
      </c>
      <c r="W23" s="137">
        <f t="shared" si="3"/>
        <v>71.53</v>
      </c>
      <c r="X23" s="33"/>
      <c r="AA23" s="4"/>
      <c r="AB23" s="4"/>
      <c r="AC23" s="5"/>
      <c r="AD23" s="7"/>
    </row>
    <row r="24" spans="1:30" ht="15.75" customHeight="1">
      <c r="A24" s="25">
        <v>110400</v>
      </c>
      <c r="B24" s="25">
        <v>110401</v>
      </c>
      <c r="C24" s="55" t="s">
        <v>139</v>
      </c>
      <c r="D24" s="50" t="s">
        <v>147</v>
      </c>
      <c r="E24" s="56" t="s">
        <v>143</v>
      </c>
      <c r="F24" s="44" t="s">
        <v>91</v>
      </c>
      <c r="G24" s="26" t="s">
        <v>90</v>
      </c>
      <c r="H24" s="27" t="s">
        <v>53</v>
      </c>
      <c r="I24" s="28" t="s">
        <v>92</v>
      </c>
      <c r="J24" s="39" t="s">
        <v>53</v>
      </c>
      <c r="K24" s="40" t="s">
        <v>148</v>
      </c>
      <c r="L24" s="41">
        <v>43545</v>
      </c>
      <c r="M24" s="41">
        <v>43546</v>
      </c>
      <c r="N24" s="29"/>
      <c r="O24" s="29"/>
      <c r="P24" s="30">
        <f t="shared" si="0"/>
        <v>0</v>
      </c>
      <c r="Q24" s="44">
        <v>1</v>
      </c>
      <c r="R24" s="45">
        <v>54.01</v>
      </c>
      <c r="S24" s="44">
        <v>1</v>
      </c>
      <c r="T24" s="44">
        <v>17.52</v>
      </c>
      <c r="U24" s="31">
        <f t="shared" si="15"/>
        <v>2</v>
      </c>
      <c r="V24" s="32">
        <f t="shared" si="16"/>
        <v>71.53</v>
      </c>
      <c r="W24" s="137">
        <f t="shared" si="3"/>
        <v>71.53</v>
      </c>
      <c r="X24" s="33"/>
      <c r="AA24" s="4"/>
      <c r="AB24" s="4"/>
      <c r="AC24" s="5"/>
      <c r="AD24" s="7"/>
    </row>
    <row r="25" spans="1:30" ht="15.75" customHeight="1">
      <c r="A25" s="25">
        <v>110400</v>
      </c>
      <c r="B25" s="25">
        <v>110401</v>
      </c>
      <c r="C25" s="48" t="s">
        <v>140</v>
      </c>
      <c r="D25" s="68" t="s">
        <v>122</v>
      </c>
      <c r="E25" s="56" t="s">
        <v>116</v>
      </c>
      <c r="F25" s="44" t="s">
        <v>91</v>
      </c>
      <c r="G25" s="26" t="s">
        <v>90</v>
      </c>
      <c r="H25" s="27" t="s">
        <v>53</v>
      </c>
      <c r="I25" s="28" t="s">
        <v>92</v>
      </c>
      <c r="J25" s="39" t="s">
        <v>53</v>
      </c>
      <c r="K25" s="40" t="s">
        <v>148</v>
      </c>
      <c r="L25" s="41">
        <v>43545</v>
      </c>
      <c r="M25" s="41">
        <v>43546</v>
      </c>
      <c r="N25" s="29"/>
      <c r="O25" s="29"/>
      <c r="P25" s="30">
        <f t="shared" si="0"/>
        <v>0</v>
      </c>
      <c r="Q25" s="44">
        <v>1</v>
      </c>
      <c r="R25" s="45">
        <v>54.01</v>
      </c>
      <c r="S25" s="44">
        <v>1</v>
      </c>
      <c r="T25" s="44">
        <v>17.52</v>
      </c>
      <c r="U25" s="31">
        <f t="shared" si="15"/>
        <v>2</v>
      </c>
      <c r="V25" s="32">
        <f t="shared" si="16"/>
        <v>71.53</v>
      </c>
      <c r="W25" s="137">
        <f t="shared" si="3"/>
        <v>71.53</v>
      </c>
      <c r="X25" s="33"/>
      <c r="AA25" s="4"/>
      <c r="AB25" s="4"/>
      <c r="AC25" s="5"/>
      <c r="AD25" s="7"/>
    </row>
    <row r="26" spans="1:30" ht="15.75" customHeight="1">
      <c r="A26" s="25">
        <v>110400</v>
      </c>
      <c r="B26" s="25">
        <v>110401</v>
      </c>
      <c r="C26" s="59" t="s">
        <v>149</v>
      </c>
      <c r="D26" s="49" t="s">
        <v>156</v>
      </c>
      <c r="E26" s="62" t="s">
        <v>113</v>
      </c>
      <c r="F26" s="44" t="s">
        <v>91</v>
      </c>
      <c r="G26" s="26" t="s">
        <v>90</v>
      </c>
      <c r="H26" s="27" t="s">
        <v>53</v>
      </c>
      <c r="I26" s="28" t="s">
        <v>92</v>
      </c>
      <c r="J26" s="39" t="s">
        <v>53</v>
      </c>
      <c r="K26" s="40" t="s">
        <v>148</v>
      </c>
      <c r="L26" s="41">
        <v>43545</v>
      </c>
      <c r="M26" s="41">
        <v>43546</v>
      </c>
      <c r="N26" s="29"/>
      <c r="O26" s="29"/>
      <c r="P26" s="30">
        <f t="shared" si="0"/>
        <v>0</v>
      </c>
      <c r="Q26" s="44">
        <v>1</v>
      </c>
      <c r="R26" s="45">
        <v>54.01</v>
      </c>
      <c r="S26" s="44">
        <v>1</v>
      </c>
      <c r="T26" s="44">
        <v>17.52</v>
      </c>
      <c r="U26" s="31">
        <f t="shared" si="1"/>
        <v>2</v>
      </c>
      <c r="V26" s="32">
        <f t="shared" si="2"/>
        <v>71.53</v>
      </c>
      <c r="W26" s="137">
        <f t="shared" si="3"/>
        <v>71.53</v>
      </c>
      <c r="X26" s="33"/>
      <c r="AA26" s="4" t="s">
        <v>67</v>
      </c>
      <c r="AB26" s="4" t="s">
        <v>57</v>
      </c>
      <c r="AC26" s="5"/>
      <c r="AD26" s="7"/>
    </row>
    <row r="27" spans="1:30" ht="15.75" customHeight="1">
      <c r="A27" s="25">
        <v>110400</v>
      </c>
      <c r="B27" s="25">
        <v>110401</v>
      </c>
      <c r="C27" s="59" t="s">
        <v>150</v>
      </c>
      <c r="D27" s="49" t="s">
        <v>157</v>
      </c>
      <c r="E27" s="62" t="s">
        <v>116</v>
      </c>
      <c r="F27" s="44" t="s">
        <v>91</v>
      </c>
      <c r="G27" s="26" t="s">
        <v>90</v>
      </c>
      <c r="H27" s="27" t="s">
        <v>53</v>
      </c>
      <c r="I27" s="28" t="s">
        <v>92</v>
      </c>
      <c r="J27" s="39" t="s">
        <v>53</v>
      </c>
      <c r="K27" s="40" t="s">
        <v>148</v>
      </c>
      <c r="L27" s="41">
        <v>43545</v>
      </c>
      <c r="M27" s="41">
        <v>43546</v>
      </c>
      <c r="N27" s="29"/>
      <c r="O27" s="29"/>
      <c r="P27" s="30">
        <f t="shared" si="0"/>
        <v>0</v>
      </c>
      <c r="Q27" s="44">
        <v>1</v>
      </c>
      <c r="R27" s="45">
        <v>54.01</v>
      </c>
      <c r="S27" s="44">
        <v>1</v>
      </c>
      <c r="T27" s="44">
        <v>17.52</v>
      </c>
      <c r="U27" s="31">
        <f t="shared" ref="U27" si="17">Q27+S27</f>
        <v>2</v>
      </c>
      <c r="V27" s="32">
        <f t="shared" ref="V27" si="18">(Q27*R27)+(S27*T27)</f>
        <v>71.53</v>
      </c>
      <c r="W27" s="137">
        <f t="shared" si="3"/>
        <v>71.53</v>
      </c>
      <c r="X27" s="33"/>
      <c r="AA27" s="4"/>
      <c r="AB27" s="4"/>
      <c r="AC27" s="5"/>
      <c r="AD27" s="7"/>
    </row>
    <row r="28" spans="1:30" ht="18" customHeight="1">
      <c r="A28" s="25">
        <v>110400</v>
      </c>
      <c r="B28" s="25">
        <v>110401</v>
      </c>
      <c r="C28" s="54" t="s">
        <v>151</v>
      </c>
      <c r="D28" s="49" t="s">
        <v>158</v>
      </c>
      <c r="E28" s="62" t="s">
        <v>116</v>
      </c>
      <c r="F28" s="44" t="s">
        <v>91</v>
      </c>
      <c r="G28" s="26" t="s">
        <v>90</v>
      </c>
      <c r="H28" s="27" t="s">
        <v>53</v>
      </c>
      <c r="I28" s="28" t="s">
        <v>92</v>
      </c>
      <c r="J28" s="39" t="s">
        <v>53</v>
      </c>
      <c r="K28" s="40" t="s">
        <v>148</v>
      </c>
      <c r="L28" s="41">
        <v>43545</v>
      </c>
      <c r="M28" s="41">
        <v>43546</v>
      </c>
      <c r="N28" s="29"/>
      <c r="O28" s="29"/>
      <c r="P28" s="30">
        <f t="shared" si="0"/>
        <v>0</v>
      </c>
      <c r="Q28" s="44">
        <v>1</v>
      </c>
      <c r="R28" s="45">
        <v>54.01</v>
      </c>
      <c r="S28" s="44">
        <v>1</v>
      </c>
      <c r="T28" s="44">
        <v>17.52</v>
      </c>
      <c r="U28" s="31">
        <f t="shared" si="1"/>
        <v>2</v>
      </c>
      <c r="V28" s="32">
        <f t="shared" si="2"/>
        <v>71.53</v>
      </c>
      <c r="W28" s="137">
        <f t="shared" si="3"/>
        <v>71.53</v>
      </c>
      <c r="X28" s="33"/>
      <c r="AA28" s="4" t="s">
        <v>70</v>
      </c>
      <c r="AB28" s="4" t="s">
        <v>71</v>
      </c>
      <c r="AC28" s="5"/>
      <c r="AD28" s="7"/>
    </row>
    <row r="29" spans="1:30" ht="15.75" customHeight="1">
      <c r="A29" s="25">
        <v>110400</v>
      </c>
      <c r="B29" s="25">
        <v>110401</v>
      </c>
      <c r="C29" s="60" t="s">
        <v>152</v>
      </c>
      <c r="D29" s="49" t="s">
        <v>159</v>
      </c>
      <c r="E29" s="62" t="s">
        <v>101</v>
      </c>
      <c r="F29" s="44" t="s">
        <v>91</v>
      </c>
      <c r="G29" s="26" t="s">
        <v>90</v>
      </c>
      <c r="H29" s="27" t="s">
        <v>53</v>
      </c>
      <c r="I29" s="28" t="s">
        <v>92</v>
      </c>
      <c r="J29" s="39" t="s">
        <v>53</v>
      </c>
      <c r="K29" s="40" t="s">
        <v>148</v>
      </c>
      <c r="L29" s="41">
        <v>43545</v>
      </c>
      <c r="M29" s="41">
        <v>43546</v>
      </c>
      <c r="N29" s="29"/>
      <c r="O29" s="29"/>
      <c r="P29" s="30">
        <f t="shared" si="0"/>
        <v>0</v>
      </c>
      <c r="Q29" s="44">
        <v>1</v>
      </c>
      <c r="R29" s="45">
        <v>54.01</v>
      </c>
      <c r="S29" s="44">
        <v>1</v>
      </c>
      <c r="T29" s="44">
        <v>17.52</v>
      </c>
      <c r="U29" s="31">
        <f t="shared" si="1"/>
        <v>2</v>
      </c>
      <c r="V29" s="32">
        <f t="shared" si="2"/>
        <v>71.53</v>
      </c>
      <c r="W29" s="137">
        <f t="shared" si="3"/>
        <v>71.53</v>
      </c>
      <c r="X29" s="33"/>
      <c r="AA29" s="4" t="s">
        <v>72</v>
      </c>
      <c r="AB29" s="4" t="s">
        <v>73</v>
      </c>
      <c r="AC29" s="5"/>
      <c r="AD29" s="7"/>
    </row>
    <row r="30" spans="1:30" ht="15.75" customHeight="1">
      <c r="A30" s="25">
        <v>110400</v>
      </c>
      <c r="B30" s="25">
        <v>110401</v>
      </c>
      <c r="C30" s="61" t="s">
        <v>153</v>
      </c>
      <c r="D30" s="58" t="s">
        <v>160</v>
      </c>
      <c r="E30" s="62" t="s">
        <v>101</v>
      </c>
      <c r="F30" s="44" t="s">
        <v>91</v>
      </c>
      <c r="G30" s="26" t="s">
        <v>90</v>
      </c>
      <c r="H30" s="27" t="s">
        <v>53</v>
      </c>
      <c r="I30" s="28" t="s">
        <v>92</v>
      </c>
      <c r="J30" s="39" t="s">
        <v>53</v>
      </c>
      <c r="K30" s="40" t="s">
        <v>148</v>
      </c>
      <c r="L30" s="41">
        <v>43545</v>
      </c>
      <c r="M30" s="41">
        <v>43546</v>
      </c>
      <c r="N30" s="29"/>
      <c r="O30" s="29"/>
      <c r="P30" s="30">
        <f t="shared" si="0"/>
        <v>0</v>
      </c>
      <c r="Q30" s="44">
        <v>1</v>
      </c>
      <c r="R30" s="45">
        <v>54.01</v>
      </c>
      <c r="S30" s="44">
        <v>1</v>
      </c>
      <c r="T30" s="44">
        <v>17.52</v>
      </c>
      <c r="U30" s="31">
        <f t="shared" si="1"/>
        <v>2</v>
      </c>
      <c r="V30" s="32">
        <f t="shared" si="2"/>
        <v>71.53</v>
      </c>
      <c r="W30" s="137">
        <f t="shared" si="3"/>
        <v>71.53</v>
      </c>
      <c r="X30" s="33"/>
      <c r="AA30" s="4" t="s">
        <v>74</v>
      </c>
      <c r="AB30" s="4" t="s">
        <v>75</v>
      </c>
      <c r="AC30" s="5"/>
      <c r="AD30" s="7"/>
    </row>
    <row r="31" spans="1:30" ht="15.75" customHeight="1">
      <c r="A31" s="25">
        <v>110400</v>
      </c>
      <c r="B31" s="25">
        <v>110401</v>
      </c>
      <c r="C31" s="61" t="s">
        <v>98</v>
      </c>
      <c r="D31" s="58" t="s">
        <v>161</v>
      </c>
      <c r="E31" s="62" t="s">
        <v>101</v>
      </c>
      <c r="F31" s="44" t="s">
        <v>91</v>
      </c>
      <c r="G31" s="26" t="s">
        <v>90</v>
      </c>
      <c r="H31" s="27" t="s">
        <v>53</v>
      </c>
      <c r="I31" s="28" t="s">
        <v>92</v>
      </c>
      <c r="J31" s="39" t="s">
        <v>53</v>
      </c>
      <c r="K31" s="40" t="s">
        <v>148</v>
      </c>
      <c r="L31" s="41">
        <v>43545</v>
      </c>
      <c r="M31" s="41">
        <v>43546</v>
      </c>
      <c r="N31" s="29"/>
      <c r="O31" s="29"/>
      <c r="P31" s="30">
        <f t="shared" si="0"/>
        <v>0</v>
      </c>
      <c r="Q31" s="44">
        <v>1</v>
      </c>
      <c r="R31" s="45">
        <v>54.01</v>
      </c>
      <c r="S31" s="44">
        <v>1</v>
      </c>
      <c r="T31" s="44">
        <v>17.52</v>
      </c>
      <c r="U31" s="31">
        <f t="shared" si="1"/>
        <v>2</v>
      </c>
      <c r="V31" s="32">
        <f t="shared" si="2"/>
        <v>71.53</v>
      </c>
      <c r="W31" s="137">
        <f t="shared" si="3"/>
        <v>71.53</v>
      </c>
      <c r="X31" s="33"/>
      <c r="AA31" s="4" t="s">
        <v>76</v>
      </c>
      <c r="AB31" s="4" t="s">
        <v>77</v>
      </c>
      <c r="AC31" s="5"/>
      <c r="AD31" s="7"/>
    </row>
    <row r="32" spans="1:30" ht="15.75" customHeight="1">
      <c r="A32" s="25">
        <v>110400</v>
      </c>
      <c r="B32" s="25">
        <v>110401</v>
      </c>
      <c r="C32" s="61" t="s">
        <v>154</v>
      </c>
      <c r="D32" s="58" t="s">
        <v>162</v>
      </c>
      <c r="E32" s="62" t="s">
        <v>132</v>
      </c>
      <c r="F32" s="44" t="s">
        <v>91</v>
      </c>
      <c r="G32" s="26" t="s">
        <v>90</v>
      </c>
      <c r="H32" s="27" t="s">
        <v>53</v>
      </c>
      <c r="I32" s="28" t="s">
        <v>92</v>
      </c>
      <c r="J32" s="39" t="s">
        <v>53</v>
      </c>
      <c r="K32" s="40" t="s">
        <v>148</v>
      </c>
      <c r="L32" s="41">
        <v>43545</v>
      </c>
      <c r="M32" s="41">
        <v>43546</v>
      </c>
      <c r="N32" s="29"/>
      <c r="O32" s="29"/>
      <c r="P32" s="30">
        <f t="shared" si="0"/>
        <v>0</v>
      </c>
      <c r="Q32" s="44">
        <v>1</v>
      </c>
      <c r="R32" s="45">
        <v>54.01</v>
      </c>
      <c r="S32" s="44">
        <v>1</v>
      </c>
      <c r="T32" s="44">
        <v>17.52</v>
      </c>
      <c r="U32" s="31">
        <f t="shared" si="1"/>
        <v>2</v>
      </c>
      <c r="V32" s="32">
        <f t="shared" si="2"/>
        <v>71.53</v>
      </c>
      <c r="W32" s="137">
        <f t="shared" si="3"/>
        <v>71.53</v>
      </c>
      <c r="X32" s="33"/>
      <c r="AA32" s="4" t="s">
        <v>78</v>
      </c>
      <c r="AB32" s="4" t="s">
        <v>62</v>
      </c>
      <c r="AC32" s="5"/>
      <c r="AD32" s="7"/>
    </row>
    <row r="33" spans="1:30" ht="15.75" customHeight="1">
      <c r="A33" s="25">
        <v>110400</v>
      </c>
      <c r="B33" s="25">
        <v>110401</v>
      </c>
      <c r="C33" s="61" t="s">
        <v>155</v>
      </c>
      <c r="D33" s="58" t="s">
        <v>163</v>
      </c>
      <c r="E33" s="62" t="s">
        <v>132</v>
      </c>
      <c r="F33" s="44" t="s">
        <v>91</v>
      </c>
      <c r="G33" s="26" t="s">
        <v>90</v>
      </c>
      <c r="H33" s="27" t="s">
        <v>53</v>
      </c>
      <c r="I33" s="28" t="s">
        <v>92</v>
      </c>
      <c r="J33" s="39" t="s">
        <v>53</v>
      </c>
      <c r="K33" s="40" t="s">
        <v>148</v>
      </c>
      <c r="L33" s="41">
        <v>43545</v>
      </c>
      <c r="M33" s="41">
        <v>43546</v>
      </c>
      <c r="N33" s="29"/>
      <c r="O33" s="29"/>
      <c r="P33" s="30">
        <f t="shared" ref="P33" si="19">N33+O33</f>
        <v>0</v>
      </c>
      <c r="Q33" s="44">
        <v>1</v>
      </c>
      <c r="R33" s="45">
        <v>54.01</v>
      </c>
      <c r="S33" s="44">
        <v>1</v>
      </c>
      <c r="T33" s="44">
        <v>17.52</v>
      </c>
      <c r="U33" s="31">
        <f t="shared" ref="U33" si="20">Q33+S33</f>
        <v>2</v>
      </c>
      <c r="V33" s="32">
        <f t="shared" ref="V33" si="21">(Q33*R33)+(S33*T33)</f>
        <v>71.53</v>
      </c>
      <c r="W33" s="137">
        <f t="shared" si="3"/>
        <v>71.53</v>
      </c>
      <c r="X33" s="33"/>
      <c r="AA33" s="4"/>
      <c r="AB33" s="4"/>
      <c r="AC33" s="5"/>
      <c r="AD33" s="7"/>
    </row>
    <row r="34" spans="1:30" ht="15.75" customHeight="1">
      <c r="A34" s="25">
        <v>110400</v>
      </c>
      <c r="B34" s="25">
        <v>110401</v>
      </c>
      <c r="C34" s="52" t="s">
        <v>164</v>
      </c>
      <c r="D34" s="50" t="s">
        <v>166</v>
      </c>
      <c r="E34" s="56" t="s">
        <v>168</v>
      </c>
      <c r="F34" s="44" t="s">
        <v>91</v>
      </c>
      <c r="G34" s="26" t="s">
        <v>90</v>
      </c>
      <c r="H34" s="27" t="s">
        <v>53</v>
      </c>
      <c r="I34" s="28" t="s">
        <v>92</v>
      </c>
      <c r="J34" s="39" t="s">
        <v>53</v>
      </c>
      <c r="K34" s="40" t="s">
        <v>211</v>
      </c>
      <c r="L34" s="41">
        <v>43546</v>
      </c>
      <c r="M34" s="41">
        <v>43546</v>
      </c>
      <c r="N34" s="29"/>
      <c r="O34" s="29"/>
      <c r="P34" s="30">
        <f t="shared" si="0"/>
        <v>0</v>
      </c>
      <c r="Q34" s="44">
        <v>0</v>
      </c>
      <c r="R34" s="45">
        <v>54.01</v>
      </c>
      <c r="S34" s="44">
        <v>1</v>
      </c>
      <c r="T34" s="44">
        <v>17.52</v>
      </c>
      <c r="U34" s="31">
        <f t="shared" si="1"/>
        <v>1</v>
      </c>
      <c r="V34" s="32">
        <f t="shared" si="2"/>
        <v>17.52</v>
      </c>
      <c r="W34" s="137">
        <f t="shared" si="3"/>
        <v>17.52</v>
      </c>
      <c r="X34" s="33"/>
      <c r="AA34" s="4" t="s">
        <v>79</v>
      </c>
      <c r="AB34" s="4" t="s">
        <v>80</v>
      </c>
      <c r="AC34" s="5"/>
      <c r="AD34" s="7"/>
    </row>
    <row r="35" spans="1:30" ht="15.75" customHeight="1">
      <c r="A35" s="25">
        <v>110400</v>
      </c>
      <c r="B35" s="25">
        <v>110401</v>
      </c>
      <c r="C35" s="63" t="s">
        <v>165</v>
      </c>
      <c r="D35" s="50" t="s">
        <v>167</v>
      </c>
      <c r="E35" s="56" t="s">
        <v>116</v>
      </c>
      <c r="F35" s="44" t="s">
        <v>91</v>
      </c>
      <c r="G35" s="26" t="s">
        <v>90</v>
      </c>
      <c r="H35" s="27" t="s">
        <v>53</v>
      </c>
      <c r="I35" s="28" t="s">
        <v>92</v>
      </c>
      <c r="J35" s="39" t="s">
        <v>53</v>
      </c>
      <c r="K35" s="40" t="s">
        <v>211</v>
      </c>
      <c r="L35" s="41">
        <v>43546</v>
      </c>
      <c r="M35" s="41">
        <v>43546</v>
      </c>
      <c r="N35" s="29"/>
      <c r="O35" s="29"/>
      <c r="P35" s="30">
        <f t="shared" si="0"/>
        <v>0</v>
      </c>
      <c r="Q35" s="44">
        <v>0</v>
      </c>
      <c r="R35" s="45">
        <v>54.01</v>
      </c>
      <c r="S35" s="44">
        <v>1</v>
      </c>
      <c r="T35" s="44">
        <v>17.52</v>
      </c>
      <c r="U35" s="31">
        <f t="shared" si="1"/>
        <v>1</v>
      </c>
      <c r="V35" s="32">
        <f t="shared" si="2"/>
        <v>17.52</v>
      </c>
      <c r="W35" s="137">
        <f t="shared" si="3"/>
        <v>17.52</v>
      </c>
      <c r="X35" s="33"/>
      <c r="AA35" s="7"/>
      <c r="AB35" s="4" t="s">
        <v>81</v>
      </c>
      <c r="AC35" s="5"/>
      <c r="AD35" s="7"/>
    </row>
    <row r="36" spans="1:30" ht="18" customHeight="1">
      <c r="A36" s="25">
        <v>110400</v>
      </c>
      <c r="B36" s="25">
        <v>110401</v>
      </c>
      <c r="C36" s="55" t="s">
        <v>212</v>
      </c>
      <c r="D36" s="50" t="s">
        <v>214</v>
      </c>
      <c r="E36" s="56" t="s">
        <v>99</v>
      </c>
      <c r="F36" s="44" t="s">
        <v>91</v>
      </c>
      <c r="G36" s="26" t="s">
        <v>90</v>
      </c>
      <c r="H36" s="27" t="s">
        <v>53</v>
      </c>
      <c r="I36" s="28" t="s">
        <v>92</v>
      </c>
      <c r="J36" s="39" t="s">
        <v>53</v>
      </c>
      <c r="K36" s="40" t="s">
        <v>181</v>
      </c>
      <c r="L36" s="41">
        <v>43557</v>
      </c>
      <c r="M36" s="41">
        <v>43557</v>
      </c>
      <c r="N36" s="29"/>
      <c r="O36" s="29"/>
      <c r="P36" s="30">
        <f t="shared" si="0"/>
        <v>0</v>
      </c>
      <c r="Q36" s="44">
        <v>0</v>
      </c>
      <c r="R36" s="45">
        <v>54.01</v>
      </c>
      <c r="S36" s="44">
        <v>1</v>
      </c>
      <c r="T36" s="44">
        <v>17.52</v>
      </c>
      <c r="U36" s="31">
        <f t="shared" si="1"/>
        <v>1</v>
      </c>
      <c r="V36" s="32">
        <f t="shared" si="2"/>
        <v>17.52</v>
      </c>
      <c r="W36" s="137">
        <f t="shared" si="3"/>
        <v>17.52</v>
      </c>
      <c r="X36" s="33"/>
      <c r="AA36" s="7"/>
      <c r="AB36" s="4" t="s">
        <v>82</v>
      </c>
      <c r="AC36" s="5"/>
      <c r="AD36" s="7"/>
    </row>
    <row r="37" spans="1:30" ht="18" customHeight="1">
      <c r="A37" s="25">
        <v>110400</v>
      </c>
      <c r="B37" s="25">
        <v>110401</v>
      </c>
      <c r="C37" s="63" t="s">
        <v>213</v>
      </c>
      <c r="D37" s="50" t="s">
        <v>215</v>
      </c>
      <c r="E37" s="56" t="s">
        <v>168</v>
      </c>
      <c r="F37" s="44" t="s">
        <v>91</v>
      </c>
      <c r="G37" s="26" t="s">
        <v>90</v>
      </c>
      <c r="H37" s="27" t="s">
        <v>53</v>
      </c>
      <c r="I37" s="28" t="s">
        <v>92</v>
      </c>
      <c r="J37" s="39" t="s">
        <v>53</v>
      </c>
      <c r="K37" s="40" t="s">
        <v>181</v>
      </c>
      <c r="L37" s="41">
        <v>43557</v>
      </c>
      <c r="M37" s="41">
        <v>43557</v>
      </c>
      <c r="N37" s="29"/>
      <c r="O37" s="29"/>
      <c r="P37" s="30">
        <f t="shared" si="0"/>
        <v>0</v>
      </c>
      <c r="Q37" s="44">
        <v>0</v>
      </c>
      <c r="R37" s="45">
        <v>54.01</v>
      </c>
      <c r="S37" s="44">
        <v>1</v>
      </c>
      <c r="T37" s="44">
        <v>17.52</v>
      </c>
      <c r="U37" s="31">
        <f t="shared" si="1"/>
        <v>1</v>
      </c>
      <c r="V37" s="32">
        <f t="shared" si="2"/>
        <v>17.52</v>
      </c>
      <c r="W37" s="137">
        <f t="shared" si="3"/>
        <v>17.52</v>
      </c>
      <c r="X37" s="33"/>
      <c r="AA37" s="7"/>
      <c r="AB37" s="4" t="s">
        <v>83</v>
      </c>
      <c r="AC37" s="5"/>
      <c r="AD37" s="7"/>
    </row>
    <row r="38" spans="1:30" ht="18" customHeight="1">
      <c r="A38" s="25">
        <v>110400</v>
      </c>
      <c r="B38" s="25">
        <v>110401</v>
      </c>
      <c r="C38" s="47" t="s">
        <v>216</v>
      </c>
      <c r="D38" s="49" t="s">
        <v>217</v>
      </c>
      <c r="E38" s="64" t="s">
        <v>141</v>
      </c>
      <c r="F38" s="44" t="s">
        <v>91</v>
      </c>
      <c r="G38" s="26" t="s">
        <v>90</v>
      </c>
      <c r="H38" s="27" t="s">
        <v>53</v>
      </c>
      <c r="I38" s="28" t="s">
        <v>92</v>
      </c>
      <c r="J38" s="39" t="s">
        <v>125</v>
      </c>
      <c r="K38" s="40" t="s">
        <v>218</v>
      </c>
      <c r="L38" s="41">
        <v>43553</v>
      </c>
      <c r="M38" s="41">
        <v>43555</v>
      </c>
      <c r="N38" s="29"/>
      <c r="O38" s="29"/>
      <c r="P38" s="30">
        <f t="shared" si="0"/>
        <v>0</v>
      </c>
      <c r="Q38" s="44">
        <v>2</v>
      </c>
      <c r="R38" s="45">
        <v>54.01</v>
      </c>
      <c r="S38" s="44">
        <v>1</v>
      </c>
      <c r="T38" s="44">
        <v>17.52</v>
      </c>
      <c r="U38" s="31">
        <f t="shared" si="1"/>
        <v>3</v>
      </c>
      <c r="V38" s="32">
        <f t="shared" si="2"/>
        <v>125.53999999999999</v>
      </c>
      <c r="W38" s="137">
        <f t="shared" si="3"/>
        <v>125.53999999999999</v>
      </c>
      <c r="X38" s="33"/>
      <c r="AA38" s="7"/>
      <c r="AB38" s="4" t="s">
        <v>84</v>
      </c>
      <c r="AC38" s="5"/>
      <c r="AD38" s="7"/>
    </row>
    <row r="39" spans="1:30" ht="18" customHeight="1">
      <c r="A39" s="25">
        <v>110400</v>
      </c>
      <c r="B39" s="25">
        <v>110401</v>
      </c>
      <c r="C39" s="47" t="s">
        <v>219</v>
      </c>
      <c r="D39" s="49" t="s">
        <v>220</v>
      </c>
      <c r="E39" s="50" t="s">
        <v>100</v>
      </c>
      <c r="F39" s="44" t="s">
        <v>91</v>
      </c>
      <c r="G39" s="26" t="s">
        <v>90</v>
      </c>
      <c r="H39" s="27" t="s">
        <v>53</v>
      </c>
      <c r="I39" s="28" t="s">
        <v>92</v>
      </c>
      <c r="J39" s="39" t="s">
        <v>221</v>
      </c>
      <c r="K39" s="40" t="s">
        <v>93</v>
      </c>
      <c r="L39" s="41">
        <v>43538</v>
      </c>
      <c r="M39" s="41">
        <v>43542</v>
      </c>
      <c r="N39" s="29"/>
      <c r="O39" s="29"/>
      <c r="P39" s="30">
        <f t="shared" si="0"/>
        <v>0</v>
      </c>
      <c r="Q39" s="44">
        <v>3</v>
      </c>
      <c r="R39" s="45">
        <v>166.04</v>
      </c>
      <c r="S39" s="44">
        <v>1</v>
      </c>
      <c r="T39" s="44">
        <v>49.82</v>
      </c>
      <c r="U39" s="31">
        <f t="shared" si="1"/>
        <v>4</v>
      </c>
      <c r="V39" s="32">
        <f t="shared" si="2"/>
        <v>547.94000000000005</v>
      </c>
      <c r="W39" s="137">
        <f t="shared" si="3"/>
        <v>547.94000000000005</v>
      </c>
      <c r="X39" s="33"/>
      <c r="AA39" s="7"/>
      <c r="AB39" s="4" t="s">
        <v>85</v>
      </c>
      <c r="AC39" s="5"/>
      <c r="AD39" s="7"/>
    </row>
    <row r="40" spans="1:30" ht="15.75" customHeight="1">
      <c r="A40" s="25">
        <v>110400</v>
      </c>
      <c r="B40" s="25">
        <v>110401</v>
      </c>
      <c r="C40" s="54" t="s">
        <v>175</v>
      </c>
      <c r="D40" s="49" t="s">
        <v>178</v>
      </c>
      <c r="E40" s="64" t="s">
        <v>100</v>
      </c>
      <c r="F40" s="44" t="s">
        <v>91</v>
      </c>
      <c r="G40" s="26" t="s">
        <v>90</v>
      </c>
      <c r="H40" s="27" t="s">
        <v>53</v>
      </c>
      <c r="I40" s="28" t="s">
        <v>92</v>
      </c>
      <c r="J40" s="39" t="s">
        <v>53</v>
      </c>
      <c r="K40" s="40" t="s">
        <v>181</v>
      </c>
      <c r="L40" s="41">
        <v>43557</v>
      </c>
      <c r="M40" s="41">
        <v>43557</v>
      </c>
      <c r="N40" s="29"/>
      <c r="O40" s="29"/>
      <c r="P40" s="30">
        <f t="shared" si="0"/>
        <v>0</v>
      </c>
      <c r="Q40" s="44">
        <v>0</v>
      </c>
      <c r="R40" s="45">
        <v>54.01</v>
      </c>
      <c r="S40" s="44">
        <v>1</v>
      </c>
      <c r="T40" s="44">
        <v>17.52</v>
      </c>
      <c r="U40" s="31">
        <f t="shared" si="1"/>
        <v>1</v>
      </c>
      <c r="V40" s="32">
        <f t="shared" si="2"/>
        <v>17.52</v>
      </c>
      <c r="W40" s="137">
        <f t="shared" si="3"/>
        <v>17.52</v>
      </c>
      <c r="X40" s="33"/>
      <c r="AA40" s="7"/>
      <c r="AB40" s="4" t="s">
        <v>68</v>
      </c>
      <c r="AC40" s="5"/>
      <c r="AD40" s="7"/>
    </row>
    <row r="41" spans="1:30" ht="15.75" customHeight="1">
      <c r="A41" s="25">
        <v>110400</v>
      </c>
      <c r="B41" s="25">
        <v>110401</v>
      </c>
      <c r="C41" s="54" t="s">
        <v>176</v>
      </c>
      <c r="D41" s="49" t="s">
        <v>179</v>
      </c>
      <c r="E41" s="64" t="s">
        <v>131</v>
      </c>
      <c r="F41" s="44" t="s">
        <v>91</v>
      </c>
      <c r="G41" s="26" t="s">
        <v>90</v>
      </c>
      <c r="H41" s="27" t="s">
        <v>53</v>
      </c>
      <c r="I41" s="28" t="s">
        <v>92</v>
      </c>
      <c r="J41" s="39" t="s">
        <v>53</v>
      </c>
      <c r="K41" s="40" t="s">
        <v>181</v>
      </c>
      <c r="L41" s="41">
        <v>43557</v>
      </c>
      <c r="M41" s="41">
        <v>43557</v>
      </c>
      <c r="N41" s="29"/>
      <c r="O41" s="29"/>
      <c r="P41" s="30">
        <f t="shared" si="0"/>
        <v>0</v>
      </c>
      <c r="Q41" s="44">
        <v>0</v>
      </c>
      <c r="R41" s="45">
        <v>54.01</v>
      </c>
      <c r="S41" s="44">
        <v>1</v>
      </c>
      <c r="T41" s="44">
        <v>17.52</v>
      </c>
      <c r="U41" s="31">
        <f t="shared" si="1"/>
        <v>1</v>
      </c>
      <c r="V41" s="32">
        <f t="shared" si="2"/>
        <v>17.52</v>
      </c>
      <c r="W41" s="137">
        <f t="shared" si="3"/>
        <v>17.52</v>
      </c>
      <c r="X41" s="33"/>
      <c r="AA41" s="7"/>
      <c r="AB41" s="4" t="s">
        <v>86</v>
      </c>
      <c r="AC41" s="5"/>
      <c r="AD41" s="7"/>
    </row>
    <row r="42" spans="1:30" ht="15.75" customHeight="1">
      <c r="A42" s="25">
        <v>110400</v>
      </c>
      <c r="B42" s="25">
        <v>110401</v>
      </c>
      <c r="C42" s="54" t="s">
        <v>177</v>
      </c>
      <c r="D42" s="49" t="s">
        <v>180</v>
      </c>
      <c r="E42" s="64" t="s">
        <v>132</v>
      </c>
      <c r="F42" s="44" t="s">
        <v>91</v>
      </c>
      <c r="G42" s="26" t="s">
        <v>90</v>
      </c>
      <c r="H42" s="27" t="s">
        <v>53</v>
      </c>
      <c r="I42" s="28" t="s">
        <v>92</v>
      </c>
      <c r="J42" s="39" t="s">
        <v>53</v>
      </c>
      <c r="K42" s="40" t="s">
        <v>181</v>
      </c>
      <c r="L42" s="41">
        <v>43557</v>
      </c>
      <c r="M42" s="41">
        <v>43557</v>
      </c>
      <c r="N42" s="29"/>
      <c r="O42" s="29"/>
      <c r="P42" s="34">
        <f t="shared" si="0"/>
        <v>0</v>
      </c>
      <c r="Q42" s="44">
        <v>0</v>
      </c>
      <c r="R42" s="45">
        <v>54.01</v>
      </c>
      <c r="S42" s="44">
        <v>1</v>
      </c>
      <c r="T42" s="44">
        <v>17.52</v>
      </c>
      <c r="U42" s="31">
        <f t="shared" si="1"/>
        <v>1</v>
      </c>
      <c r="V42" s="32">
        <f t="shared" si="2"/>
        <v>17.52</v>
      </c>
      <c r="W42" s="137">
        <f t="shared" si="3"/>
        <v>17.52</v>
      </c>
      <c r="X42" s="33"/>
      <c r="AA42" s="7"/>
      <c r="AB42" s="4" t="s">
        <v>69</v>
      </c>
      <c r="AC42" s="8"/>
      <c r="AD42" s="7"/>
    </row>
    <row r="43" spans="1:30" ht="15.75" customHeight="1">
      <c r="A43" s="25">
        <v>110400</v>
      </c>
      <c r="B43" s="25">
        <v>110401</v>
      </c>
      <c r="C43" s="54" t="s">
        <v>175</v>
      </c>
      <c r="D43" s="49" t="s">
        <v>178</v>
      </c>
      <c r="E43" s="64" t="s">
        <v>100</v>
      </c>
      <c r="F43" s="44" t="s">
        <v>91</v>
      </c>
      <c r="G43" s="26" t="s">
        <v>90</v>
      </c>
      <c r="H43" s="27" t="s">
        <v>53</v>
      </c>
      <c r="I43" s="28" t="s">
        <v>92</v>
      </c>
      <c r="J43" s="39" t="s">
        <v>53</v>
      </c>
      <c r="K43" s="40" t="s">
        <v>181</v>
      </c>
      <c r="L43" s="41">
        <v>43556</v>
      </c>
      <c r="M43" s="41">
        <v>43556</v>
      </c>
      <c r="N43" s="29"/>
      <c r="O43" s="29"/>
      <c r="P43" s="34">
        <f t="shared" si="0"/>
        <v>0</v>
      </c>
      <c r="Q43" s="44">
        <v>0</v>
      </c>
      <c r="R43" s="45">
        <v>54.01</v>
      </c>
      <c r="S43" s="44">
        <v>1</v>
      </c>
      <c r="T43" s="44">
        <v>17.52</v>
      </c>
      <c r="U43" s="31">
        <f t="shared" si="1"/>
        <v>1</v>
      </c>
      <c r="V43" s="32">
        <f t="shared" si="2"/>
        <v>17.52</v>
      </c>
      <c r="W43" s="137">
        <f t="shared" si="3"/>
        <v>17.52</v>
      </c>
      <c r="X43" s="33"/>
      <c r="AA43" s="7"/>
      <c r="AB43" s="4" t="s">
        <v>87</v>
      </c>
      <c r="AC43" s="8"/>
      <c r="AD43" s="7"/>
    </row>
    <row r="44" spans="1:30" ht="15.75" customHeight="1">
      <c r="A44" s="25">
        <v>110400</v>
      </c>
      <c r="B44" s="25">
        <v>110401</v>
      </c>
      <c r="C44" s="54" t="s">
        <v>176</v>
      </c>
      <c r="D44" s="49" t="s">
        <v>179</v>
      </c>
      <c r="E44" s="64" t="s">
        <v>131</v>
      </c>
      <c r="F44" s="44" t="s">
        <v>91</v>
      </c>
      <c r="G44" s="26" t="s">
        <v>90</v>
      </c>
      <c r="H44" s="27" t="s">
        <v>53</v>
      </c>
      <c r="I44" s="28" t="s">
        <v>92</v>
      </c>
      <c r="J44" s="39" t="s">
        <v>53</v>
      </c>
      <c r="K44" s="40" t="s">
        <v>181</v>
      </c>
      <c r="L44" s="41">
        <v>43556</v>
      </c>
      <c r="M44" s="41">
        <v>43556</v>
      </c>
      <c r="N44" s="29"/>
      <c r="O44" s="29"/>
      <c r="P44" s="34">
        <f t="shared" si="0"/>
        <v>0</v>
      </c>
      <c r="Q44" s="44">
        <v>0</v>
      </c>
      <c r="R44" s="45">
        <v>54.01</v>
      </c>
      <c r="S44" s="44">
        <v>1</v>
      </c>
      <c r="T44" s="44">
        <v>17.52</v>
      </c>
      <c r="U44" s="31">
        <f t="shared" si="1"/>
        <v>1</v>
      </c>
      <c r="V44" s="32">
        <f t="shared" si="2"/>
        <v>17.52</v>
      </c>
      <c r="W44" s="137">
        <f t="shared" si="3"/>
        <v>17.52</v>
      </c>
      <c r="X44" s="33"/>
      <c r="AA44" s="7"/>
      <c r="AB44" s="4" t="s">
        <v>88</v>
      </c>
      <c r="AC44" s="8"/>
      <c r="AD44" s="7"/>
    </row>
    <row r="45" spans="1:30" ht="15.75" customHeight="1">
      <c r="A45" s="25">
        <v>110400</v>
      </c>
      <c r="B45" s="25">
        <v>110401</v>
      </c>
      <c r="C45" s="47" t="s">
        <v>222</v>
      </c>
      <c r="D45" s="51" t="s">
        <v>225</v>
      </c>
      <c r="E45" s="50" t="s">
        <v>113</v>
      </c>
      <c r="F45" s="44" t="s">
        <v>91</v>
      </c>
      <c r="G45" s="26" t="s">
        <v>90</v>
      </c>
      <c r="H45" s="27" t="s">
        <v>53</v>
      </c>
      <c r="I45" s="28" t="s">
        <v>92</v>
      </c>
      <c r="J45" s="39" t="s">
        <v>53</v>
      </c>
      <c r="K45" s="40" t="s">
        <v>227</v>
      </c>
      <c r="L45" s="41">
        <v>43536</v>
      </c>
      <c r="M45" s="41">
        <v>43536</v>
      </c>
      <c r="N45" s="29"/>
      <c r="O45" s="29"/>
      <c r="P45" s="34">
        <f t="shared" si="0"/>
        <v>0</v>
      </c>
      <c r="Q45" s="44">
        <v>0</v>
      </c>
      <c r="R45" s="45">
        <v>54.01</v>
      </c>
      <c r="S45" s="44">
        <v>1</v>
      </c>
      <c r="T45" s="44">
        <v>17.52</v>
      </c>
      <c r="U45" s="31">
        <f t="shared" si="1"/>
        <v>1</v>
      </c>
      <c r="V45" s="32">
        <f t="shared" si="2"/>
        <v>17.52</v>
      </c>
      <c r="W45" s="137">
        <f t="shared" si="3"/>
        <v>17.52</v>
      </c>
      <c r="X45" s="33"/>
      <c r="AA45" s="7"/>
      <c r="AB45" s="4" t="s">
        <v>89</v>
      </c>
      <c r="AC45" s="8"/>
      <c r="AD45" s="7"/>
    </row>
    <row r="46" spans="1:30" ht="15.75" customHeight="1">
      <c r="A46" s="25">
        <v>110400</v>
      </c>
      <c r="B46" s="25">
        <v>110401</v>
      </c>
      <c r="C46" s="47" t="s">
        <v>176</v>
      </c>
      <c r="D46" s="50" t="s">
        <v>179</v>
      </c>
      <c r="E46" s="50" t="s">
        <v>226</v>
      </c>
      <c r="F46" s="44" t="s">
        <v>91</v>
      </c>
      <c r="G46" s="26" t="s">
        <v>90</v>
      </c>
      <c r="H46" s="27" t="s">
        <v>53</v>
      </c>
      <c r="I46" s="28" t="s">
        <v>92</v>
      </c>
      <c r="J46" s="39" t="s">
        <v>53</v>
      </c>
      <c r="K46" s="40" t="s">
        <v>227</v>
      </c>
      <c r="L46" s="41">
        <v>43536</v>
      </c>
      <c r="M46" s="41">
        <v>43536</v>
      </c>
      <c r="N46" s="29"/>
      <c r="O46" s="29"/>
      <c r="P46" s="30">
        <f t="shared" ref="P46" si="22">N46+O46</f>
        <v>0</v>
      </c>
      <c r="Q46" s="44">
        <v>0</v>
      </c>
      <c r="R46" s="45">
        <v>54.01</v>
      </c>
      <c r="S46" s="44">
        <v>1</v>
      </c>
      <c r="T46" s="44">
        <v>17.52</v>
      </c>
      <c r="U46" s="31">
        <f t="shared" ref="U46" si="23">Q46+S46</f>
        <v>1</v>
      </c>
      <c r="V46" s="32">
        <f t="shared" ref="V46" si="24">(Q46*R46)+(S46*T46)</f>
        <v>17.52</v>
      </c>
      <c r="W46" s="137">
        <f t="shared" si="3"/>
        <v>17.52</v>
      </c>
      <c r="X46" s="33"/>
    </row>
    <row r="47" spans="1:30" ht="15.75" customHeight="1">
      <c r="A47" s="25">
        <v>110400</v>
      </c>
      <c r="B47" s="25">
        <v>110401</v>
      </c>
      <c r="C47" s="47" t="s">
        <v>223</v>
      </c>
      <c r="D47" s="50" t="s">
        <v>224</v>
      </c>
      <c r="E47" s="50" t="s">
        <v>101</v>
      </c>
      <c r="F47" s="44" t="s">
        <v>91</v>
      </c>
      <c r="G47" s="26" t="s">
        <v>90</v>
      </c>
      <c r="H47" s="27" t="s">
        <v>53</v>
      </c>
      <c r="I47" s="28" t="s">
        <v>92</v>
      </c>
      <c r="J47" s="39" t="s">
        <v>53</v>
      </c>
      <c r="K47" s="40" t="s">
        <v>227</v>
      </c>
      <c r="L47" s="41">
        <v>43536</v>
      </c>
      <c r="M47" s="41">
        <v>43536</v>
      </c>
      <c r="N47" s="29"/>
      <c r="O47" s="29"/>
      <c r="P47" s="30">
        <f t="shared" si="0"/>
        <v>0</v>
      </c>
      <c r="Q47" s="44">
        <v>0</v>
      </c>
      <c r="R47" s="45">
        <v>54.01</v>
      </c>
      <c r="S47" s="44">
        <v>1</v>
      </c>
      <c r="T47" s="44">
        <v>17.52</v>
      </c>
      <c r="U47" s="31">
        <f t="shared" si="1"/>
        <v>1</v>
      </c>
      <c r="V47" s="32">
        <f t="shared" si="2"/>
        <v>17.52</v>
      </c>
      <c r="W47" s="137">
        <f t="shared" si="3"/>
        <v>17.52</v>
      </c>
      <c r="X47" s="33"/>
    </row>
    <row r="48" spans="1:30" ht="15.75" customHeight="1">
      <c r="A48" s="25">
        <v>110400</v>
      </c>
      <c r="B48" s="25">
        <v>110401</v>
      </c>
      <c r="C48" s="47" t="s">
        <v>169</v>
      </c>
      <c r="D48" s="50" t="s">
        <v>171</v>
      </c>
      <c r="E48" s="50" t="s">
        <v>173</v>
      </c>
      <c r="F48" s="44" t="s">
        <v>91</v>
      </c>
      <c r="G48" s="26" t="s">
        <v>90</v>
      </c>
      <c r="H48" s="27" t="s">
        <v>53</v>
      </c>
      <c r="I48" s="28" t="s">
        <v>92</v>
      </c>
      <c r="J48" s="39" t="s">
        <v>221</v>
      </c>
      <c r="K48" s="40" t="s">
        <v>93</v>
      </c>
      <c r="L48" s="41">
        <v>43509</v>
      </c>
      <c r="M48" s="41">
        <v>43513</v>
      </c>
      <c r="N48" s="29"/>
      <c r="O48" s="29"/>
      <c r="P48" s="30">
        <f t="shared" si="0"/>
        <v>0</v>
      </c>
      <c r="Q48" s="44">
        <v>4</v>
      </c>
      <c r="R48" s="45">
        <v>114.16</v>
      </c>
      <c r="S48" s="44">
        <v>1</v>
      </c>
      <c r="T48" s="44">
        <v>34.25</v>
      </c>
      <c r="U48" s="31">
        <f t="shared" si="1"/>
        <v>5</v>
      </c>
      <c r="V48" s="32">
        <f t="shared" si="2"/>
        <v>490.89</v>
      </c>
      <c r="W48" s="137">
        <f t="shared" si="3"/>
        <v>490.89</v>
      </c>
      <c r="X48" s="33"/>
    </row>
    <row r="49" spans="1:24" ht="15.75" customHeight="1">
      <c r="A49" s="25">
        <v>110400</v>
      </c>
      <c r="B49" s="25">
        <v>110401</v>
      </c>
      <c r="C49" s="46" t="s">
        <v>170</v>
      </c>
      <c r="D49" s="50" t="s">
        <v>172</v>
      </c>
      <c r="E49" s="69" t="s">
        <v>105</v>
      </c>
      <c r="F49" s="44" t="s">
        <v>91</v>
      </c>
      <c r="G49" s="26" t="s">
        <v>90</v>
      </c>
      <c r="H49" s="27" t="s">
        <v>53</v>
      </c>
      <c r="I49" s="28" t="s">
        <v>92</v>
      </c>
      <c r="J49" s="39" t="s">
        <v>221</v>
      </c>
      <c r="K49" s="40" t="s">
        <v>93</v>
      </c>
      <c r="L49" s="41">
        <v>43509</v>
      </c>
      <c r="M49" s="41">
        <v>43513</v>
      </c>
      <c r="N49" s="29"/>
      <c r="O49" s="29"/>
      <c r="P49" s="30">
        <f t="shared" si="0"/>
        <v>0</v>
      </c>
      <c r="Q49" s="44">
        <v>4</v>
      </c>
      <c r="R49" s="45">
        <v>114.16</v>
      </c>
      <c r="S49" s="44">
        <v>1</v>
      </c>
      <c r="T49" s="44">
        <v>34.25</v>
      </c>
      <c r="U49" s="31">
        <f t="shared" si="1"/>
        <v>5</v>
      </c>
      <c r="V49" s="32">
        <f t="shared" si="2"/>
        <v>490.89</v>
      </c>
      <c r="W49" s="137">
        <f t="shared" si="3"/>
        <v>490.89</v>
      </c>
      <c r="X49" s="33"/>
    </row>
    <row r="50" spans="1:24" ht="15.75" customHeight="1">
      <c r="A50" s="25">
        <v>110400</v>
      </c>
      <c r="B50" s="25">
        <v>110401</v>
      </c>
      <c r="C50" s="47" t="s">
        <v>228</v>
      </c>
      <c r="D50" s="50" t="s">
        <v>229</v>
      </c>
      <c r="E50" s="50" t="s">
        <v>104</v>
      </c>
      <c r="F50" s="44" t="s">
        <v>91</v>
      </c>
      <c r="G50" s="35" t="s">
        <v>90</v>
      </c>
      <c r="H50" s="25" t="s">
        <v>53</v>
      </c>
      <c r="I50" s="35" t="s">
        <v>92</v>
      </c>
      <c r="J50" s="39" t="s">
        <v>221</v>
      </c>
      <c r="K50" s="40" t="s">
        <v>93</v>
      </c>
      <c r="L50" s="41">
        <v>43510</v>
      </c>
      <c r="M50" s="41">
        <v>43511</v>
      </c>
      <c r="N50" s="29"/>
      <c r="O50" s="29"/>
      <c r="P50" s="30">
        <v>0</v>
      </c>
      <c r="Q50" s="44">
        <v>1</v>
      </c>
      <c r="R50" s="45">
        <v>114.16</v>
      </c>
      <c r="S50" s="44">
        <v>1</v>
      </c>
      <c r="T50" s="44">
        <v>34.25</v>
      </c>
      <c r="U50" s="31">
        <f t="shared" ref="U50" si="25">Q50+S50</f>
        <v>2</v>
      </c>
      <c r="V50" s="32">
        <f t="shared" ref="V50" si="26">(Q50*R50)+(S50*T50)</f>
        <v>148.41</v>
      </c>
      <c r="W50" s="137">
        <f t="shared" si="3"/>
        <v>148.41</v>
      </c>
      <c r="X50" s="36"/>
    </row>
    <row r="51" spans="1:24" ht="15.75" customHeight="1">
      <c r="A51" s="25">
        <v>110400</v>
      </c>
      <c r="B51" s="25">
        <v>110401</v>
      </c>
      <c r="C51" s="46" t="s">
        <v>97</v>
      </c>
      <c r="D51" s="50" t="s">
        <v>106</v>
      </c>
      <c r="E51" s="50" t="s">
        <v>100</v>
      </c>
      <c r="F51" s="44" t="s">
        <v>91</v>
      </c>
      <c r="G51" s="35" t="s">
        <v>90</v>
      </c>
      <c r="H51" s="25" t="s">
        <v>53</v>
      </c>
      <c r="I51" s="35" t="s">
        <v>92</v>
      </c>
      <c r="J51" s="39" t="s">
        <v>125</v>
      </c>
      <c r="K51" s="40" t="s">
        <v>124</v>
      </c>
      <c r="L51" s="41">
        <v>43553</v>
      </c>
      <c r="M51" s="41">
        <v>43555</v>
      </c>
      <c r="N51" s="29"/>
      <c r="O51" s="29"/>
      <c r="P51" s="30">
        <v>0</v>
      </c>
      <c r="Q51" s="44">
        <v>1</v>
      </c>
      <c r="R51" s="45">
        <v>54.01</v>
      </c>
      <c r="S51" s="44">
        <v>1</v>
      </c>
      <c r="T51" s="9">
        <v>17.52</v>
      </c>
      <c r="U51" s="31">
        <f t="shared" si="1"/>
        <v>2</v>
      </c>
      <c r="V51" s="32">
        <f t="shared" si="2"/>
        <v>71.53</v>
      </c>
      <c r="W51" s="137">
        <f t="shared" si="3"/>
        <v>71.53</v>
      </c>
      <c r="X51" s="36"/>
    </row>
    <row r="52" spans="1:24" ht="15.75" customHeight="1">
      <c r="A52" s="25">
        <v>110400</v>
      </c>
      <c r="B52" s="25">
        <v>110401</v>
      </c>
      <c r="C52" s="47" t="s">
        <v>107</v>
      </c>
      <c r="D52" s="51" t="s">
        <v>118</v>
      </c>
      <c r="E52" s="50" t="s">
        <v>113</v>
      </c>
      <c r="F52" s="44" t="s">
        <v>91</v>
      </c>
      <c r="G52" s="35" t="s">
        <v>90</v>
      </c>
      <c r="H52" s="25" t="s">
        <v>53</v>
      </c>
      <c r="I52" s="35" t="s">
        <v>92</v>
      </c>
      <c r="J52" s="39" t="s">
        <v>125</v>
      </c>
      <c r="K52" s="40" t="s">
        <v>124</v>
      </c>
      <c r="L52" s="41">
        <v>43553</v>
      </c>
      <c r="M52" s="41">
        <v>43555</v>
      </c>
      <c r="N52" s="29"/>
      <c r="O52" s="29"/>
      <c r="P52" s="30">
        <v>0</v>
      </c>
      <c r="Q52" s="44">
        <v>1</v>
      </c>
      <c r="R52" s="10">
        <v>54.01</v>
      </c>
      <c r="S52" s="44">
        <v>1</v>
      </c>
      <c r="T52" s="9">
        <v>17.52</v>
      </c>
      <c r="U52" s="31">
        <f t="shared" ref="U52:U89" si="27">Q52+S52</f>
        <v>2</v>
      </c>
      <c r="V52" s="32">
        <f t="shared" ref="V52:V89" si="28">(Q52*R52)+(S52*T52)</f>
        <v>71.53</v>
      </c>
      <c r="W52" s="137">
        <f t="shared" si="3"/>
        <v>71.53</v>
      </c>
      <c r="X52" s="36"/>
    </row>
    <row r="53" spans="1:24" ht="15.75" customHeight="1">
      <c r="A53" s="25">
        <v>110400</v>
      </c>
      <c r="B53" s="25">
        <v>110401</v>
      </c>
      <c r="C53" s="46" t="s">
        <v>108</v>
      </c>
      <c r="D53" s="50" t="s">
        <v>119</v>
      </c>
      <c r="E53" s="50" t="s">
        <v>114</v>
      </c>
      <c r="F53" s="44" t="s">
        <v>91</v>
      </c>
      <c r="G53" s="35" t="s">
        <v>90</v>
      </c>
      <c r="H53" s="25" t="s">
        <v>53</v>
      </c>
      <c r="I53" s="35" t="s">
        <v>92</v>
      </c>
      <c r="J53" s="39" t="s">
        <v>125</v>
      </c>
      <c r="K53" s="40" t="s">
        <v>124</v>
      </c>
      <c r="L53" s="41">
        <v>43553</v>
      </c>
      <c r="M53" s="41">
        <v>43555</v>
      </c>
      <c r="N53" s="29"/>
      <c r="O53" s="29"/>
      <c r="P53" s="30">
        <v>0</v>
      </c>
      <c r="Q53" s="44">
        <v>1</v>
      </c>
      <c r="R53" s="10">
        <v>54.01</v>
      </c>
      <c r="S53" s="44">
        <v>1</v>
      </c>
      <c r="T53" s="9">
        <v>17.52</v>
      </c>
      <c r="U53" s="31">
        <f t="shared" si="27"/>
        <v>2</v>
      </c>
      <c r="V53" s="32">
        <f t="shared" si="28"/>
        <v>71.53</v>
      </c>
      <c r="W53" s="137">
        <f t="shared" si="3"/>
        <v>71.53</v>
      </c>
      <c r="X53" s="36"/>
    </row>
    <row r="54" spans="1:24" ht="15.75" customHeight="1">
      <c r="A54" s="25">
        <v>110400</v>
      </c>
      <c r="B54" s="25">
        <v>110401</v>
      </c>
      <c r="C54" s="46" t="s">
        <v>109</v>
      </c>
      <c r="D54" s="50" t="s">
        <v>120</v>
      </c>
      <c r="E54" s="50" t="s">
        <v>115</v>
      </c>
      <c r="F54" s="44" t="s">
        <v>91</v>
      </c>
      <c r="G54" s="35" t="s">
        <v>90</v>
      </c>
      <c r="H54" s="25" t="s">
        <v>53</v>
      </c>
      <c r="I54" s="35" t="s">
        <v>92</v>
      </c>
      <c r="J54" s="39" t="s">
        <v>125</v>
      </c>
      <c r="K54" s="40" t="s">
        <v>124</v>
      </c>
      <c r="L54" s="41">
        <v>43553</v>
      </c>
      <c r="M54" s="41">
        <v>43555</v>
      </c>
      <c r="N54" s="29"/>
      <c r="O54" s="29"/>
      <c r="P54" s="30">
        <v>0</v>
      </c>
      <c r="Q54" s="44">
        <v>1</v>
      </c>
      <c r="R54" s="10">
        <v>54.01</v>
      </c>
      <c r="S54" s="44">
        <v>1</v>
      </c>
      <c r="T54" s="9">
        <v>17.52</v>
      </c>
      <c r="U54" s="31">
        <f t="shared" si="27"/>
        <v>2</v>
      </c>
      <c r="V54" s="32">
        <f t="shared" si="28"/>
        <v>71.53</v>
      </c>
      <c r="W54" s="137">
        <f t="shared" si="3"/>
        <v>71.53</v>
      </c>
      <c r="X54" s="36"/>
    </row>
    <row r="55" spans="1:24" ht="15.75" customHeight="1">
      <c r="A55" s="25">
        <v>110400</v>
      </c>
      <c r="B55" s="25">
        <v>110401</v>
      </c>
      <c r="C55" s="47" t="s">
        <v>110</v>
      </c>
      <c r="D55" s="50" t="s">
        <v>121</v>
      </c>
      <c r="E55" s="50" t="s">
        <v>116</v>
      </c>
      <c r="F55" s="44" t="s">
        <v>91</v>
      </c>
      <c r="G55" s="35" t="s">
        <v>90</v>
      </c>
      <c r="H55" s="25" t="s">
        <v>53</v>
      </c>
      <c r="I55" s="35" t="s">
        <v>92</v>
      </c>
      <c r="J55" s="39" t="s">
        <v>125</v>
      </c>
      <c r="K55" s="40" t="s">
        <v>124</v>
      </c>
      <c r="L55" s="41">
        <v>43553</v>
      </c>
      <c r="M55" s="41">
        <v>43555</v>
      </c>
      <c r="N55" s="29"/>
      <c r="O55" s="29"/>
      <c r="P55" s="30">
        <v>0</v>
      </c>
      <c r="Q55" s="44">
        <v>1</v>
      </c>
      <c r="R55" s="10">
        <v>54.01</v>
      </c>
      <c r="S55" s="44">
        <v>1</v>
      </c>
      <c r="T55" s="9">
        <v>17.52</v>
      </c>
      <c r="U55" s="31">
        <f t="shared" si="27"/>
        <v>2</v>
      </c>
      <c r="V55" s="32">
        <f t="shared" si="28"/>
        <v>71.53</v>
      </c>
      <c r="W55" s="137">
        <f t="shared" si="3"/>
        <v>71.53</v>
      </c>
      <c r="X55" s="36"/>
    </row>
    <row r="56" spans="1:24" ht="15.75" customHeight="1">
      <c r="A56" s="25">
        <v>110400</v>
      </c>
      <c r="B56" s="25">
        <v>110401</v>
      </c>
      <c r="C56" s="46" t="s">
        <v>111</v>
      </c>
      <c r="D56" s="50" t="s">
        <v>122</v>
      </c>
      <c r="E56" s="50" t="s">
        <v>116</v>
      </c>
      <c r="F56" s="44" t="s">
        <v>91</v>
      </c>
      <c r="G56" s="35" t="s">
        <v>90</v>
      </c>
      <c r="H56" s="25" t="s">
        <v>53</v>
      </c>
      <c r="I56" s="35" t="s">
        <v>92</v>
      </c>
      <c r="J56" s="39" t="s">
        <v>125</v>
      </c>
      <c r="K56" s="40" t="s">
        <v>124</v>
      </c>
      <c r="L56" s="41">
        <v>43553</v>
      </c>
      <c r="M56" s="41">
        <v>43555</v>
      </c>
      <c r="N56" s="29"/>
      <c r="O56" s="29"/>
      <c r="P56" s="30">
        <v>0</v>
      </c>
      <c r="Q56" s="44">
        <v>1</v>
      </c>
      <c r="R56" s="10">
        <v>54.01</v>
      </c>
      <c r="S56" s="44">
        <v>1</v>
      </c>
      <c r="T56" s="9">
        <v>17.52</v>
      </c>
      <c r="U56" s="31">
        <f t="shared" si="27"/>
        <v>2</v>
      </c>
      <c r="V56" s="32">
        <f t="shared" si="28"/>
        <v>71.53</v>
      </c>
      <c r="W56" s="137">
        <f t="shared" si="3"/>
        <v>71.53</v>
      </c>
      <c r="X56" s="36"/>
    </row>
    <row r="57" spans="1:24" ht="15.75" customHeight="1">
      <c r="A57" s="25">
        <v>110400</v>
      </c>
      <c r="B57" s="25">
        <v>110401</v>
      </c>
      <c r="C57" s="47" t="s">
        <v>112</v>
      </c>
      <c r="D57" s="50" t="s">
        <v>123</v>
      </c>
      <c r="E57" s="50" t="s">
        <v>117</v>
      </c>
      <c r="F57" s="44" t="s">
        <v>91</v>
      </c>
      <c r="G57" s="35" t="s">
        <v>90</v>
      </c>
      <c r="H57" s="25" t="s">
        <v>53</v>
      </c>
      <c r="I57" s="35" t="s">
        <v>92</v>
      </c>
      <c r="J57" s="39" t="s">
        <v>125</v>
      </c>
      <c r="K57" s="40" t="s">
        <v>124</v>
      </c>
      <c r="L57" s="41">
        <v>43553</v>
      </c>
      <c r="M57" s="41">
        <v>43555</v>
      </c>
      <c r="N57" s="29"/>
      <c r="O57" s="29"/>
      <c r="P57" s="30">
        <v>0</v>
      </c>
      <c r="Q57" s="44">
        <v>1</v>
      </c>
      <c r="R57" s="10">
        <v>54.01</v>
      </c>
      <c r="S57" s="44">
        <v>1</v>
      </c>
      <c r="T57" s="9">
        <v>17.52</v>
      </c>
      <c r="U57" s="31">
        <f t="shared" si="27"/>
        <v>2</v>
      </c>
      <c r="V57" s="32">
        <f t="shared" si="28"/>
        <v>71.53</v>
      </c>
      <c r="W57" s="137">
        <f t="shared" si="3"/>
        <v>71.53</v>
      </c>
      <c r="X57" s="36"/>
    </row>
    <row r="58" spans="1:24" ht="15.75" customHeight="1">
      <c r="A58" s="25">
        <v>110400</v>
      </c>
      <c r="B58" s="25">
        <v>110401</v>
      </c>
      <c r="C58" s="47" t="s">
        <v>222</v>
      </c>
      <c r="D58" s="51" t="s">
        <v>225</v>
      </c>
      <c r="E58" s="50" t="s">
        <v>113</v>
      </c>
      <c r="F58" s="44" t="s">
        <v>91</v>
      </c>
      <c r="G58" s="35" t="s">
        <v>90</v>
      </c>
      <c r="H58" s="25" t="s">
        <v>53</v>
      </c>
      <c r="I58" s="35" t="s">
        <v>92</v>
      </c>
      <c r="J58" s="39" t="s">
        <v>53</v>
      </c>
      <c r="K58" s="40" t="s">
        <v>227</v>
      </c>
      <c r="L58" s="41">
        <v>43536</v>
      </c>
      <c r="M58" s="41">
        <v>43536</v>
      </c>
      <c r="N58" s="29"/>
      <c r="O58" s="29"/>
      <c r="P58" s="30">
        <v>0</v>
      </c>
      <c r="Q58" s="44">
        <v>1</v>
      </c>
      <c r="R58" s="10">
        <v>54.01</v>
      </c>
      <c r="S58" s="44">
        <v>0</v>
      </c>
      <c r="T58" s="9">
        <v>17.52</v>
      </c>
      <c r="U58" s="31">
        <f t="shared" ref="U58" si="29">Q58+S58</f>
        <v>1</v>
      </c>
      <c r="V58" s="32">
        <f t="shared" ref="V58" si="30">(Q58*R58)+(S58*T58)</f>
        <v>54.01</v>
      </c>
      <c r="W58" s="137">
        <f t="shared" si="3"/>
        <v>54.01</v>
      </c>
      <c r="X58" s="36"/>
    </row>
    <row r="59" spans="1:24" ht="15.75" customHeight="1">
      <c r="A59" s="25">
        <v>110400</v>
      </c>
      <c r="B59" s="25">
        <v>110401</v>
      </c>
      <c r="C59" s="47" t="s">
        <v>176</v>
      </c>
      <c r="D59" s="50" t="s">
        <v>179</v>
      </c>
      <c r="E59" s="50" t="s">
        <v>226</v>
      </c>
      <c r="F59" s="44" t="s">
        <v>91</v>
      </c>
      <c r="G59" s="35" t="s">
        <v>90</v>
      </c>
      <c r="H59" s="25" t="s">
        <v>53</v>
      </c>
      <c r="I59" s="35" t="s">
        <v>92</v>
      </c>
      <c r="J59" s="39" t="s">
        <v>53</v>
      </c>
      <c r="K59" s="40" t="s">
        <v>227</v>
      </c>
      <c r="L59" s="41">
        <v>43536</v>
      </c>
      <c r="M59" s="41">
        <v>43536</v>
      </c>
      <c r="N59" s="29"/>
      <c r="O59" s="29"/>
      <c r="P59" s="30">
        <v>0</v>
      </c>
      <c r="Q59" s="44">
        <v>1</v>
      </c>
      <c r="R59" s="10">
        <v>54.01</v>
      </c>
      <c r="S59" s="44">
        <v>0</v>
      </c>
      <c r="T59" s="9">
        <v>17.52</v>
      </c>
      <c r="U59" s="31">
        <f t="shared" ref="U59:U68" si="31">Q59+S59</f>
        <v>1</v>
      </c>
      <c r="V59" s="32">
        <f t="shared" ref="V59:V68" si="32">(Q59*R59)+(S59*T59)</f>
        <v>54.01</v>
      </c>
      <c r="W59" s="137">
        <f t="shared" ref="W59:W82" si="33">SUM(Q59*R59)+(S59*T59)</f>
        <v>54.01</v>
      </c>
      <c r="X59" s="36"/>
    </row>
    <row r="60" spans="1:24" ht="15.75" customHeight="1">
      <c r="A60" s="25">
        <v>110400</v>
      </c>
      <c r="B60" s="25">
        <v>110401</v>
      </c>
      <c r="C60" s="47" t="s">
        <v>223</v>
      </c>
      <c r="D60" s="50" t="s">
        <v>224</v>
      </c>
      <c r="E60" s="50" t="s">
        <v>101</v>
      </c>
      <c r="F60" s="44" t="s">
        <v>91</v>
      </c>
      <c r="G60" s="35" t="s">
        <v>90</v>
      </c>
      <c r="H60" s="25" t="s">
        <v>53</v>
      </c>
      <c r="I60" s="35" t="s">
        <v>92</v>
      </c>
      <c r="J60" s="39" t="s">
        <v>53</v>
      </c>
      <c r="K60" s="40" t="s">
        <v>227</v>
      </c>
      <c r="L60" s="41">
        <v>43536</v>
      </c>
      <c r="M60" s="41">
        <v>43536</v>
      </c>
      <c r="N60" s="29"/>
      <c r="O60" s="29"/>
      <c r="P60" s="30">
        <v>0</v>
      </c>
      <c r="Q60" s="44">
        <v>1</v>
      </c>
      <c r="R60" s="10">
        <v>54.01</v>
      </c>
      <c r="S60" s="44">
        <v>0</v>
      </c>
      <c r="T60" s="9">
        <v>17.52</v>
      </c>
      <c r="U60" s="31">
        <f t="shared" si="31"/>
        <v>1</v>
      </c>
      <c r="V60" s="32">
        <f t="shared" si="32"/>
        <v>54.01</v>
      </c>
      <c r="W60" s="137">
        <f t="shared" si="33"/>
        <v>54.01</v>
      </c>
      <c r="X60" s="36"/>
    </row>
    <row r="61" spans="1:24" ht="15.75" customHeight="1">
      <c r="A61" s="25">
        <v>110400</v>
      </c>
      <c r="B61" s="25">
        <v>110401</v>
      </c>
      <c r="C61" s="47" t="s">
        <v>230</v>
      </c>
      <c r="D61" s="50" t="s">
        <v>145</v>
      </c>
      <c r="E61" s="50" t="s">
        <v>232</v>
      </c>
      <c r="F61" s="9" t="s">
        <v>91</v>
      </c>
      <c r="G61" s="35" t="s">
        <v>90</v>
      </c>
      <c r="H61" s="25" t="s">
        <v>53</v>
      </c>
      <c r="I61" s="35" t="s">
        <v>92</v>
      </c>
      <c r="J61" s="39" t="s">
        <v>53</v>
      </c>
      <c r="K61" s="43" t="s">
        <v>234</v>
      </c>
      <c r="L61" s="41">
        <v>43530</v>
      </c>
      <c r="M61" s="41">
        <v>43530</v>
      </c>
      <c r="N61" s="29"/>
      <c r="O61" s="29"/>
      <c r="P61" s="30">
        <v>0</v>
      </c>
      <c r="Q61" s="9">
        <v>0</v>
      </c>
      <c r="R61" s="10">
        <v>54.01</v>
      </c>
      <c r="S61" s="44">
        <v>1</v>
      </c>
      <c r="T61" s="9">
        <v>17.52</v>
      </c>
      <c r="U61" s="31">
        <f t="shared" si="31"/>
        <v>1</v>
      </c>
      <c r="V61" s="32">
        <f t="shared" si="32"/>
        <v>17.52</v>
      </c>
      <c r="W61" s="137">
        <f t="shared" si="33"/>
        <v>17.52</v>
      </c>
      <c r="X61" s="36"/>
    </row>
    <row r="62" spans="1:24" ht="15.75" customHeight="1">
      <c r="A62" s="25">
        <v>110400</v>
      </c>
      <c r="B62" s="25">
        <v>110401</v>
      </c>
      <c r="C62" s="47" t="s">
        <v>231</v>
      </c>
      <c r="D62" s="50" t="s">
        <v>233</v>
      </c>
      <c r="E62" s="50" t="s">
        <v>101</v>
      </c>
      <c r="F62" s="9" t="s">
        <v>91</v>
      </c>
      <c r="G62" s="35" t="s">
        <v>90</v>
      </c>
      <c r="H62" s="25" t="s">
        <v>53</v>
      </c>
      <c r="I62" s="35" t="s">
        <v>92</v>
      </c>
      <c r="J62" s="39" t="s">
        <v>53</v>
      </c>
      <c r="K62" s="43" t="s">
        <v>234</v>
      </c>
      <c r="L62" s="41">
        <v>43530</v>
      </c>
      <c r="M62" s="41">
        <v>43530</v>
      </c>
      <c r="N62" s="29"/>
      <c r="O62" s="29"/>
      <c r="P62" s="30">
        <v>0</v>
      </c>
      <c r="Q62" s="9">
        <v>0</v>
      </c>
      <c r="R62" s="10">
        <v>54.01</v>
      </c>
      <c r="S62" s="44">
        <v>1</v>
      </c>
      <c r="T62" s="9">
        <v>17.52</v>
      </c>
      <c r="U62" s="31">
        <f t="shared" si="31"/>
        <v>1</v>
      </c>
      <c r="V62" s="32">
        <f t="shared" si="32"/>
        <v>17.52</v>
      </c>
      <c r="W62" s="137">
        <f t="shared" si="33"/>
        <v>17.52</v>
      </c>
      <c r="X62" s="36"/>
    </row>
    <row r="63" spans="1:24" ht="15.75" customHeight="1">
      <c r="A63" s="25">
        <v>110400</v>
      </c>
      <c r="B63" s="25">
        <v>110401</v>
      </c>
      <c r="C63" s="46" t="s">
        <v>235</v>
      </c>
      <c r="D63" s="50" t="s">
        <v>185</v>
      </c>
      <c r="E63" s="49" t="s">
        <v>168</v>
      </c>
      <c r="F63" s="9" t="s">
        <v>91</v>
      </c>
      <c r="G63" s="35" t="s">
        <v>90</v>
      </c>
      <c r="H63" s="25" t="s">
        <v>53</v>
      </c>
      <c r="I63" s="35" t="s">
        <v>92</v>
      </c>
      <c r="J63" s="39" t="s">
        <v>53</v>
      </c>
      <c r="K63" s="43" t="s">
        <v>239</v>
      </c>
      <c r="L63" s="41">
        <v>43561</v>
      </c>
      <c r="M63" s="41">
        <v>43561</v>
      </c>
      <c r="N63" s="29"/>
      <c r="O63" s="29"/>
      <c r="P63" s="30">
        <v>0</v>
      </c>
      <c r="Q63" s="9">
        <v>0</v>
      </c>
      <c r="R63" s="10">
        <v>54.01</v>
      </c>
      <c r="S63" s="44">
        <v>1</v>
      </c>
      <c r="T63" s="9">
        <v>17.52</v>
      </c>
      <c r="U63" s="31">
        <f t="shared" si="31"/>
        <v>1</v>
      </c>
      <c r="V63" s="32">
        <f t="shared" si="32"/>
        <v>17.52</v>
      </c>
      <c r="W63" s="137">
        <f t="shared" si="33"/>
        <v>17.52</v>
      </c>
      <c r="X63" s="36"/>
    </row>
    <row r="64" spans="1:24" ht="15.75" customHeight="1">
      <c r="A64" s="25">
        <v>110400</v>
      </c>
      <c r="B64" s="25">
        <v>110401</v>
      </c>
      <c r="C64" s="67" t="s">
        <v>236</v>
      </c>
      <c r="D64" s="50" t="s">
        <v>238</v>
      </c>
      <c r="E64" s="49" t="s">
        <v>102</v>
      </c>
      <c r="F64" s="9" t="s">
        <v>91</v>
      </c>
      <c r="G64" s="35" t="s">
        <v>90</v>
      </c>
      <c r="H64" s="25" t="s">
        <v>53</v>
      </c>
      <c r="I64" s="35" t="s">
        <v>92</v>
      </c>
      <c r="J64" s="39" t="s">
        <v>53</v>
      </c>
      <c r="K64" s="43" t="s">
        <v>239</v>
      </c>
      <c r="L64" s="41">
        <v>43561</v>
      </c>
      <c r="M64" s="41">
        <v>43561</v>
      </c>
      <c r="N64" s="29"/>
      <c r="O64" s="29"/>
      <c r="P64" s="30">
        <v>0</v>
      </c>
      <c r="Q64" s="9">
        <v>0</v>
      </c>
      <c r="R64" s="10">
        <v>54.01</v>
      </c>
      <c r="S64" s="44">
        <v>1</v>
      </c>
      <c r="T64" s="9">
        <v>17.52</v>
      </c>
      <c r="U64" s="31">
        <f t="shared" si="31"/>
        <v>1</v>
      </c>
      <c r="V64" s="32">
        <f t="shared" si="32"/>
        <v>17.52</v>
      </c>
      <c r="W64" s="137">
        <f t="shared" si="33"/>
        <v>17.52</v>
      </c>
      <c r="X64" s="36"/>
    </row>
    <row r="65" spans="1:24" ht="15.75" customHeight="1">
      <c r="A65" s="25">
        <v>110400</v>
      </c>
      <c r="B65" s="25">
        <v>110401</v>
      </c>
      <c r="C65" s="46" t="s">
        <v>237</v>
      </c>
      <c r="D65" s="50" t="s">
        <v>180</v>
      </c>
      <c r="E65" s="49" t="s">
        <v>132</v>
      </c>
      <c r="F65" s="9" t="s">
        <v>91</v>
      </c>
      <c r="G65" s="35" t="s">
        <v>90</v>
      </c>
      <c r="H65" s="25" t="s">
        <v>53</v>
      </c>
      <c r="I65" s="35" t="s">
        <v>92</v>
      </c>
      <c r="J65" s="39" t="s">
        <v>53</v>
      </c>
      <c r="K65" s="40" t="s">
        <v>239</v>
      </c>
      <c r="L65" s="41">
        <v>43561</v>
      </c>
      <c r="M65" s="41">
        <v>43561</v>
      </c>
      <c r="N65" s="29"/>
      <c r="O65" s="29"/>
      <c r="P65" s="30">
        <v>0</v>
      </c>
      <c r="Q65" s="9">
        <v>0</v>
      </c>
      <c r="R65" s="10">
        <v>54.01</v>
      </c>
      <c r="S65" s="44">
        <v>1</v>
      </c>
      <c r="T65" s="9">
        <v>17.52</v>
      </c>
      <c r="U65" s="31">
        <f t="shared" si="31"/>
        <v>1</v>
      </c>
      <c r="V65" s="32">
        <f t="shared" si="32"/>
        <v>17.52</v>
      </c>
      <c r="W65" s="137">
        <f t="shared" si="33"/>
        <v>17.52</v>
      </c>
      <c r="X65" s="36"/>
    </row>
    <row r="66" spans="1:24" ht="15.75" customHeight="1">
      <c r="A66" s="25">
        <v>110400</v>
      </c>
      <c r="B66" s="25">
        <v>110401</v>
      </c>
      <c r="C66" s="46" t="s">
        <v>240</v>
      </c>
      <c r="D66" s="50" t="s">
        <v>241</v>
      </c>
      <c r="E66" s="12" t="s">
        <v>101</v>
      </c>
      <c r="F66" s="9" t="s">
        <v>91</v>
      </c>
      <c r="G66" s="35" t="s">
        <v>90</v>
      </c>
      <c r="H66" s="25" t="s">
        <v>53</v>
      </c>
      <c r="I66" s="35" t="s">
        <v>92</v>
      </c>
      <c r="J66" s="42" t="s">
        <v>53</v>
      </c>
      <c r="K66" s="40" t="s">
        <v>234</v>
      </c>
      <c r="L66" s="41">
        <v>43567</v>
      </c>
      <c r="M66" s="41">
        <v>43568</v>
      </c>
      <c r="N66" s="29"/>
      <c r="O66" s="29"/>
      <c r="P66" s="30">
        <v>0</v>
      </c>
      <c r="Q66" s="9">
        <v>1</v>
      </c>
      <c r="R66" s="10">
        <v>54.01</v>
      </c>
      <c r="S66" s="44">
        <v>0</v>
      </c>
      <c r="T66" s="9">
        <v>17.52</v>
      </c>
      <c r="U66" s="31">
        <f t="shared" si="31"/>
        <v>1</v>
      </c>
      <c r="V66" s="32">
        <f t="shared" si="32"/>
        <v>54.01</v>
      </c>
      <c r="W66" s="137">
        <f t="shared" si="33"/>
        <v>54.01</v>
      </c>
      <c r="X66" s="36"/>
    </row>
    <row r="67" spans="1:24" ht="15.75" customHeight="1">
      <c r="A67" s="25">
        <v>110400</v>
      </c>
      <c r="B67" s="25">
        <v>110401</v>
      </c>
      <c r="C67" s="71" t="s">
        <v>242</v>
      </c>
      <c r="D67" s="72" t="s">
        <v>243</v>
      </c>
      <c r="E67" s="12" t="s">
        <v>103</v>
      </c>
      <c r="F67" s="9" t="s">
        <v>91</v>
      </c>
      <c r="G67" s="35" t="s">
        <v>90</v>
      </c>
      <c r="H67" s="25" t="s">
        <v>53</v>
      </c>
      <c r="I67" s="35" t="s">
        <v>92</v>
      </c>
      <c r="J67" s="42" t="s">
        <v>53</v>
      </c>
      <c r="K67" s="43" t="s">
        <v>239</v>
      </c>
      <c r="L67" s="41">
        <v>43546</v>
      </c>
      <c r="M67" s="41">
        <v>43546</v>
      </c>
      <c r="N67" s="29"/>
      <c r="O67" s="29"/>
      <c r="P67" s="30">
        <v>0</v>
      </c>
      <c r="Q67" s="9">
        <v>0</v>
      </c>
      <c r="R67" s="10">
        <v>54.01</v>
      </c>
      <c r="S67" s="44">
        <v>1</v>
      </c>
      <c r="T67" s="9">
        <v>17.52</v>
      </c>
      <c r="U67" s="31">
        <f t="shared" si="31"/>
        <v>1</v>
      </c>
      <c r="V67" s="32">
        <f t="shared" si="32"/>
        <v>17.52</v>
      </c>
      <c r="W67" s="137">
        <f t="shared" si="33"/>
        <v>17.52</v>
      </c>
      <c r="X67" s="36"/>
    </row>
    <row r="68" spans="1:24" ht="15.75" customHeight="1">
      <c r="A68" s="25">
        <v>110400</v>
      </c>
      <c r="B68" s="25">
        <v>110401</v>
      </c>
      <c r="C68" s="71" t="s">
        <v>244</v>
      </c>
      <c r="D68" s="72" t="s">
        <v>245</v>
      </c>
      <c r="E68" s="12" t="s">
        <v>101</v>
      </c>
      <c r="F68" s="9" t="s">
        <v>91</v>
      </c>
      <c r="G68" s="35" t="s">
        <v>90</v>
      </c>
      <c r="H68" s="25" t="s">
        <v>53</v>
      </c>
      <c r="I68" s="35" t="s">
        <v>92</v>
      </c>
      <c r="J68" s="42" t="s">
        <v>53</v>
      </c>
      <c r="K68" s="43" t="s">
        <v>239</v>
      </c>
      <c r="L68" s="41">
        <v>43546</v>
      </c>
      <c r="M68" s="41">
        <v>43546</v>
      </c>
      <c r="N68" s="29"/>
      <c r="O68" s="29"/>
      <c r="P68" s="30">
        <v>0</v>
      </c>
      <c r="Q68" s="9">
        <v>0</v>
      </c>
      <c r="R68" s="10">
        <v>54.01</v>
      </c>
      <c r="S68" s="44">
        <v>1</v>
      </c>
      <c r="T68" s="9">
        <v>17.52</v>
      </c>
      <c r="U68" s="31">
        <f t="shared" si="31"/>
        <v>1</v>
      </c>
      <c r="V68" s="32">
        <f t="shared" si="32"/>
        <v>17.52</v>
      </c>
      <c r="W68" s="137">
        <f t="shared" si="33"/>
        <v>17.52</v>
      </c>
      <c r="X68" s="36"/>
    </row>
    <row r="69" spans="1:24" ht="15.75" customHeight="1">
      <c r="A69" s="25">
        <v>110400</v>
      </c>
      <c r="B69" s="25">
        <v>110401</v>
      </c>
      <c r="C69" s="71" t="s">
        <v>242</v>
      </c>
      <c r="D69" s="72" t="s">
        <v>243</v>
      </c>
      <c r="E69" s="12" t="s">
        <v>103</v>
      </c>
      <c r="F69" s="9" t="s">
        <v>91</v>
      </c>
      <c r="G69" s="35" t="s">
        <v>90</v>
      </c>
      <c r="H69" s="25" t="s">
        <v>53</v>
      </c>
      <c r="I69" s="35" t="s">
        <v>92</v>
      </c>
      <c r="J69" s="42" t="s">
        <v>53</v>
      </c>
      <c r="K69" s="43" t="s">
        <v>239</v>
      </c>
      <c r="L69" s="41">
        <v>43547</v>
      </c>
      <c r="M69" s="41">
        <v>43547</v>
      </c>
      <c r="N69" s="29"/>
      <c r="O69" s="29"/>
      <c r="P69" s="30">
        <v>0</v>
      </c>
      <c r="Q69" s="9">
        <v>0</v>
      </c>
      <c r="R69" s="10">
        <v>54.01</v>
      </c>
      <c r="S69" s="44">
        <v>1</v>
      </c>
      <c r="T69" s="9">
        <v>17.52</v>
      </c>
      <c r="U69" s="31">
        <f t="shared" ref="U69:U70" si="34">Q69+S69</f>
        <v>1</v>
      </c>
      <c r="V69" s="32">
        <f t="shared" ref="V69:V70" si="35">(Q69*R69)+(S69*T69)</f>
        <v>17.52</v>
      </c>
      <c r="W69" s="137">
        <f t="shared" si="33"/>
        <v>17.52</v>
      </c>
      <c r="X69" s="36"/>
    </row>
    <row r="70" spans="1:24" ht="15.75" customHeight="1">
      <c r="A70" s="25">
        <v>110400</v>
      </c>
      <c r="B70" s="25">
        <v>110401</v>
      </c>
      <c r="C70" s="71" t="s">
        <v>244</v>
      </c>
      <c r="D70" s="72" t="s">
        <v>245</v>
      </c>
      <c r="E70" s="12" t="s">
        <v>101</v>
      </c>
      <c r="F70" s="9" t="s">
        <v>91</v>
      </c>
      <c r="G70" s="35" t="s">
        <v>90</v>
      </c>
      <c r="H70" s="25" t="s">
        <v>53</v>
      </c>
      <c r="I70" s="35" t="s">
        <v>92</v>
      </c>
      <c r="J70" s="42" t="s">
        <v>53</v>
      </c>
      <c r="K70" s="43" t="s">
        <v>239</v>
      </c>
      <c r="L70" s="41">
        <v>43547</v>
      </c>
      <c r="M70" s="41">
        <v>43547</v>
      </c>
      <c r="N70" s="29"/>
      <c r="O70" s="29"/>
      <c r="P70" s="30">
        <v>0</v>
      </c>
      <c r="Q70" s="9">
        <v>0</v>
      </c>
      <c r="R70" s="10">
        <v>54.01</v>
      </c>
      <c r="S70" s="44">
        <v>1</v>
      </c>
      <c r="T70" s="9">
        <v>17.52</v>
      </c>
      <c r="U70" s="31">
        <f t="shared" si="34"/>
        <v>1</v>
      </c>
      <c r="V70" s="32">
        <f t="shared" si="35"/>
        <v>17.52</v>
      </c>
      <c r="W70" s="137">
        <f t="shared" si="33"/>
        <v>17.52</v>
      </c>
      <c r="X70" s="36"/>
    </row>
    <row r="71" spans="1:24" ht="15.75" customHeight="1">
      <c r="A71" s="25">
        <v>110400</v>
      </c>
      <c r="B71" s="25">
        <v>110401</v>
      </c>
      <c r="C71" s="71" t="s">
        <v>242</v>
      </c>
      <c r="D71" s="72" t="s">
        <v>243</v>
      </c>
      <c r="E71" s="12" t="s">
        <v>103</v>
      </c>
      <c r="F71" s="9" t="s">
        <v>91</v>
      </c>
      <c r="G71" s="35" t="s">
        <v>90</v>
      </c>
      <c r="H71" s="25" t="s">
        <v>53</v>
      </c>
      <c r="I71" s="35" t="s">
        <v>92</v>
      </c>
      <c r="J71" s="42" t="s">
        <v>53</v>
      </c>
      <c r="K71" s="43" t="s">
        <v>239</v>
      </c>
      <c r="L71" s="41">
        <v>43548</v>
      </c>
      <c r="M71" s="41">
        <v>43548</v>
      </c>
      <c r="N71" s="29"/>
      <c r="O71" s="29"/>
      <c r="P71" s="30">
        <v>0</v>
      </c>
      <c r="Q71" s="9">
        <v>0</v>
      </c>
      <c r="R71" s="10">
        <v>54.01</v>
      </c>
      <c r="S71" s="9">
        <v>1</v>
      </c>
      <c r="T71" s="9">
        <v>17.52</v>
      </c>
      <c r="U71" s="31">
        <f t="shared" ref="U71:U73" si="36">Q71+S71</f>
        <v>1</v>
      </c>
      <c r="V71" s="32">
        <f t="shared" ref="V71:V73" si="37">(Q71*R71)+(S71*T71)</f>
        <v>17.52</v>
      </c>
      <c r="W71" s="137">
        <f t="shared" si="33"/>
        <v>17.52</v>
      </c>
      <c r="X71" s="36"/>
    </row>
    <row r="72" spans="1:24" ht="15.75" customHeight="1">
      <c r="A72" s="25">
        <v>110400</v>
      </c>
      <c r="B72" s="25">
        <v>110401</v>
      </c>
      <c r="C72" s="71" t="s">
        <v>244</v>
      </c>
      <c r="D72" s="72" t="s">
        <v>245</v>
      </c>
      <c r="E72" s="12" t="s">
        <v>101</v>
      </c>
      <c r="F72" s="9" t="s">
        <v>91</v>
      </c>
      <c r="G72" s="35" t="s">
        <v>90</v>
      </c>
      <c r="H72" s="25" t="s">
        <v>53</v>
      </c>
      <c r="I72" s="35" t="s">
        <v>92</v>
      </c>
      <c r="J72" s="42" t="s">
        <v>53</v>
      </c>
      <c r="K72" s="43" t="s">
        <v>239</v>
      </c>
      <c r="L72" s="41">
        <v>43548</v>
      </c>
      <c r="M72" s="41">
        <v>43548</v>
      </c>
      <c r="N72" s="29"/>
      <c r="O72" s="29"/>
      <c r="P72" s="30">
        <v>0</v>
      </c>
      <c r="Q72" s="9">
        <v>0</v>
      </c>
      <c r="R72" s="10">
        <v>54.01</v>
      </c>
      <c r="S72" s="9">
        <v>1</v>
      </c>
      <c r="T72" s="9">
        <v>17.52</v>
      </c>
      <c r="U72" s="31">
        <f t="shared" si="36"/>
        <v>1</v>
      </c>
      <c r="V72" s="32">
        <f t="shared" si="37"/>
        <v>17.52</v>
      </c>
      <c r="W72" s="137">
        <f t="shared" si="33"/>
        <v>17.52</v>
      </c>
      <c r="X72" s="36"/>
    </row>
    <row r="73" spans="1:24" ht="15.75" customHeight="1">
      <c r="A73" s="25">
        <v>110400</v>
      </c>
      <c r="B73" s="25">
        <v>110401</v>
      </c>
      <c r="C73" s="46" t="s">
        <v>126</v>
      </c>
      <c r="D73" s="50" t="s">
        <v>127</v>
      </c>
      <c r="E73" s="49" t="s">
        <v>99</v>
      </c>
      <c r="F73" s="9" t="s">
        <v>248</v>
      </c>
      <c r="G73" s="35" t="s">
        <v>90</v>
      </c>
      <c r="H73" s="25" t="s">
        <v>53</v>
      </c>
      <c r="I73" s="35" t="s">
        <v>92</v>
      </c>
      <c r="J73" s="42" t="s">
        <v>53</v>
      </c>
      <c r="K73" s="43" t="s">
        <v>249</v>
      </c>
      <c r="L73" s="41">
        <v>43514</v>
      </c>
      <c r="M73" s="41">
        <v>43514</v>
      </c>
      <c r="N73" s="29"/>
      <c r="O73" s="29"/>
      <c r="P73" s="30">
        <v>0</v>
      </c>
      <c r="Q73" s="9">
        <v>0</v>
      </c>
      <c r="R73" s="10">
        <v>54.01</v>
      </c>
      <c r="S73" s="9">
        <v>1</v>
      </c>
      <c r="T73" s="9">
        <v>17.52</v>
      </c>
      <c r="U73" s="31">
        <f t="shared" si="36"/>
        <v>1</v>
      </c>
      <c r="V73" s="32">
        <f t="shared" si="37"/>
        <v>17.52</v>
      </c>
      <c r="W73" s="137">
        <f t="shared" si="33"/>
        <v>17.52</v>
      </c>
      <c r="X73" s="36"/>
    </row>
    <row r="74" spans="1:24" ht="15.75" customHeight="1">
      <c r="A74" s="25">
        <v>110400</v>
      </c>
      <c r="B74" s="25">
        <v>110401</v>
      </c>
      <c r="C74" s="67" t="s">
        <v>246</v>
      </c>
      <c r="D74" s="50" t="s">
        <v>128</v>
      </c>
      <c r="E74" s="49" t="s">
        <v>113</v>
      </c>
      <c r="F74" s="9" t="s">
        <v>248</v>
      </c>
      <c r="G74" s="35" t="s">
        <v>90</v>
      </c>
      <c r="H74" s="25" t="s">
        <v>53</v>
      </c>
      <c r="I74" s="35" t="s">
        <v>92</v>
      </c>
      <c r="J74" s="42" t="s">
        <v>53</v>
      </c>
      <c r="K74" s="43" t="s">
        <v>249</v>
      </c>
      <c r="L74" s="41">
        <v>43514</v>
      </c>
      <c r="M74" s="41">
        <v>43514</v>
      </c>
      <c r="N74" s="29"/>
      <c r="O74" s="29"/>
      <c r="P74" s="30">
        <v>0</v>
      </c>
      <c r="Q74" s="9">
        <v>0</v>
      </c>
      <c r="R74" s="10">
        <v>54.01</v>
      </c>
      <c r="S74" s="9">
        <v>1</v>
      </c>
      <c r="T74" s="9">
        <v>17.52</v>
      </c>
      <c r="U74" s="31">
        <f t="shared" ref="U74:U76" si="38">Q74+S74</f>
        <v>1</v>
      </c>
      <c r="V74" s="32">
        <f t="shared" ref="V74:V76" si="39">(Q74*R74)+(S74*T74)</f>
        <v>17.52</v>
      </c>
      <c r="W74" s="137">
        <f t="shared" si="33"/>
        <v>17.52</v>
      </c>
      <c r="X74" s="36"/>
    </row>
    <row r="75" spans="1:24" ht="15.75" customHeight="1">
      <c r="A75" s="25">
        <v>110400</v>
      </c>
      <c r="B75" s="25">
        <v>110401</v>
      </c>
      <c r="C75" s="46" t="s">
        <v>247</v>
      </c>
      <c r="D75" s="49" t="s">
        <v>129</v>
      </c>
      <c r="E75" s="50" t="s">
        <v>116</v>
      </c>
      <c r="F75" s="9" t="s">
        <v>248</v>
      </c>
      <c r="G75" s="35" t="s">
        <v>90</v>
      </c>
      <c r="H75" s="25" t="s">
        <v>53</v>
      </c>
      <c r="I75" s="35" t="s">
        <v>92</v>
      </c>
      <c r="J75" s="42" t="s">
        <v>53</v>
      </c>
      <c r="K75" s="43" t="s">
        <v>249</v>
      </c>
      <c r="L75" s="41">
        <v>43514</v>
      </c>
      <c r="M75" s="41">
        <v>43514</v>
      </c>
      <c r="N75" s="29"/>
      <c r="O75" s="29"/>
      <c r="P75" s="30">
        <v>0</v>
      </c>
      <c r="Q75" s="9">
        <v>0</v>
      </c>
      <c r="R75" s="10">
        <v>54.01</v>
      </c>
      <c r="S75" s="9">
        <v>1</v>
      </c>
      <c r="T75" s="9">
        <v>17.52</v>
      </c>
      <c r="U75" s="31">
        <f t="shared" si="38"/>
        <v>1</v>
      </c>
      <c r="V75" s="32">
        <f t="shared" si="39"/>
        <v>17.52</v>
      </c>
      <c r="W75" s="137">
        <f t="shared" si="33"/>
        <v>17.52</v>
      </c>
      <c r="X75" s="36"/>
    </row>
    <row r="76" spans="1:24" ht="15.75" customHeight="1">
      <c r="A76" s="25">
        <v>110400</v>
      </c>
      <c r="B76" s="25">
        <v>110401</v>
      </c>
      <c r="C76" s="46" t="s">
        <v>130</v>
      </c>
      <c r="D76" s="50" t="s">
        <v>133</v>
      </c>
      <c r="E76" s="49" t="s">
        <v>131</v>
      </c>
      <c r="F76" s="9" t="s">
        <v>248</v>
      </c>
      <c r="G76" s="35" t="s">
        <v>90</v>
      </c>
      <c r="H76" s="25" t="s">
        <v>53</v>
      </c>
      <c r="I76" s="35" t="s">
        <v>92</v>
      </c>
      <c r="J76" s="42" t="s">
        <v>53</v>
      </c>
      <c r="K76" s="43" t="s">
        <v>249</v>
      </c>
      <c r="L76" s="41">
        <v>43514</v>
      </c>
      <c r="M76" s="41">
        <v>43514</v>
      </c>
      <c r="N76" s="29"/>
      <c r="O76" s="29"/>
      <c r="P76" s="30">
        <v>0</v>
      </c>
      <c r="Q76" s="9">
        <v>0</v>
      </c>
      <c r="R76" s="10">
        <v>54.01</v>
      </c>
      <c r="S76" s="9">
        <v>1</v>
      </c>
      <c r="T76" s="9">
        <v>17.52</v>
      </c>
      <c r="U76" s="31">
        <f t="shared" si="38"/>
        <v>1</v>
      </c>
      <c r="V76" s="32">
        <f t="shared" si="39"/>
        <v>17.52</v>
      </c>
      <c r="W76" s="137">
        <f t="shared" si="33"/>
        <v>17.52</v>
      </c>
      <c r="X76" s="36"/>
    </row>
    <row r="77" spans="1:24" ht="15.75" customHeight="1">
      <c r="A77" s="25">
        <v>110400</v>
      </c>
      <c r="B77" s="25">
        <v>110401</v>
      </c>
      <c r="C77" s="67" t="s">
        <v>250</v>
      </c>
      <c r="D77" s="50" t="s">
        <v>134</v>
      </c>
      <c r="E77" s="49" t="s">
        <v>115</v>
      </c>
      <c r="F77" s="9" t="s">
        <v>248</v>
      </c>
      <c r="G77" s="35" t="s">
        <v>90</v>
      </c>
      <c r="H77" s="25" t="s">
        <v>53</v>
      </c>
      <c r="I77" s="35" t="s">
        <v>92</v>
      </c>
      <c r="J77" s="42" t="s">
        <v>53</v>
      </c>
      <c r="K77" s="43" t="s">
        <v>249</v>
      </c>
      <c r="L77" s="41">
        <v>43514</v>
      </c>
      <c r="M77" s="41">
        <v>43514</v>
      </c>
      <c r="N77" s="29"/>
      <c r="O77" s="29"/>
      <c r="P77" s="30">
        <v>0</v>
      </c>
      <c r="Q77" s="9">
        <v>0</v>
      </c>
      <c r="R77" s="10">
        <v>54.01</v>
      </c>
      <c r="S77" s="9">
        <v>1</v>
      </c>
      <c r="T77" s="9">
        <v>17.52</v>
      </c>
      <c r="U77" s="31">
        <f t="shared" ref="U77:U82" si="40">Q77+S77</f>
        <v>1</v>
      </c>
      <c r="V77" s="32">
        <f t="shared" ref="V77:V82" si="41">(Q77*R77)+(S77*T77)</f>
        <v>17.52</v>
      </c>
      <c r="W77" s="137">
        <f t="shared" si="33"/>
        <v>17.52</v>
      </c>
      <c r="X77" s="36"/>
    </row>
    <row r="78" spans="1:24" ht="15.75" customHeight="1">
      <c r="A78" s="25">
        <v>110400</v>
      </c>
      <c r="B78" s="25">
        <v>110401</v>
      </c>
      <c r="C78" s="46" t="s">
        <v>251</v>
      </c>
      <c r="D78" s="49" t="s">
        <v>256</v>
      </c>
      <c r="E78" s="50" t="s">
        <v>115</v>
      </c>
      <c r="F78" s="9" t="s">
        <v>248</v>
      </c>
      <c r="G78" s="35" t="s">
        <v>90</v>
      </c>
      <c r="H78" s="25" t="s">
        <v>53</v>
      </c>
      <c r="I78" s="35" t="s">
        <v>92</v>
      </c>
      <c r="J78" s="42" t="s">
        <v>53</v>
      </c>
      <c r="K78" s="43" t="s">
        <v>249</v>
      </c>
      <c r="L78" s="41">
        <v>43514</v>
      </c>
      <c r="M78" s="41">
        <v>43514</v>
      </c>
      <c r="N78" s="29"/>
      <c r="O78" s="29"/>
      <c r="P78" s="30">
        <v>0</v>
      </c>
      <c r="Q78" s="9">
        <v>0</v>
      </c>
      <c r="R78" s="10">
        <v>54.01</v>
      </c>
      <c r="S78" s="9">
        <v>1</v>
      </c>
      <c r="T78" s="9">
        <v>17.52</v>
      </c>
      <c r="U78" s="31">
        <f t="shared" si="40"/>
        <v>1</v>
      </c>
      <c r="V78" s="32">
        <f t="shared" si="41"/>
        <v>17.52</v>
      </c>
      <c r="W78" s="137">
        <f t="shared" si="33"/>
        <v>17.52</v>
      </c>
      <c r="X78" s="36"/>
    </row>
    <row r="79" spans="1:24" ht="15.75" customHeight="1">
      <c r="A79" s="25">
        <v>110400</v>
      </c>
      <c r="B79" s="25">
        <v>110401</v>
      </c>
      <c r="C79" s="73" t="s">
        <v>252</v>
      </c>
      <c r="D79" s="49" t="s">
        <v>257</v>
      </c>
      <c r="E79" s="50" t="s">
        <v>255</v>
      </c>
      <c r="F79" s="9" t="s">
        <v>248</v>
      </c>
      <c r="G79" s="35" t="s">
        <v>90</v>
      </c>
      <c r="H79" s="25" t="s">
        <v>53</v>
      </c>
      <c r="I79" s="35" t="s">
        <v>92</v>
      </c>
      <c r="J79" s="42" t="s">
        <v>53</v>
      </c>
      <c r="K79" s="43" t="s">
        <v>249</v>
      </c>
      <c r="L79" s="41">
        <v>43514</v>
      </c>
      <c r="M79" s="41">
        <v>43514</v>
      </c>
      <c r="N79" s="29"/>
      <c r="O79" s="29"/>
      <c r="P79" s="30">
        <v>0</v>
      </c>
      <c r="Q79" s="9">
        <v>0</v>
      </c>
      <c r="R79" s="10">
        <v>54.01</v>
      </c>
      <c r="S79" s="9">
        <v>1</v>
      </c>
      <c r="T79" s="9">
        <v>17.52</v>
      </c>
      <c r="U79" s="31">
        <f t="shared" si="40"/>
        <v>1</v>
      </c>
      <c r="V79" s="32">
        <f t="shared" si="41"/>
        <v>17.52</v>
      </c>
      <c r="W79" s="137">
        <f t="shared" si="33"/>
        <v>17.52</v>
      </c>
      <c r="X79" s="36"/>
    </row>
    <row r="80" spans="1:24" ht="15.75" customHeight="1">
      <c r="A80" s="25">
        <v>110400</v>
      </c>
      <c r="B80" s="25">
        <v>110401</v>
      </c>
      <c r="C80" s="55" t="s">
        <v>253</v>
      </c>
      <c r="D80" s="75" t="s">
        <v>233</v>
      </c>
      <c r="E80" s="49" t="s">
        <v>101</v>
      </c>
      <c r="F80" s="9" t="s">
        <v>248</v>
      </c>
      <c r="G80" s="35" t="s">
        <v>90</v>
      </c>
      <c r="H80" s="25" t="s">
        <v>53</v>
      </c>
      <c r="I80" s="35" t="s">
        <v>92</v>
      </c>
      <c r="J80" s="42" t="s">
        <v>53</v>
      </c>
      <c r="K80" s="43" t="s">
        <v>249</v>
      </c>
      <c r="L80" s="41">
        <v>43514</v>
      </c>
      <c r="M80" s="41">
        <v>43514</v>
      </c>
      <c r="N80" s="29"/>
      <c r="O80" s="29"/>
      <c r="P80" s="30">
        <v>0</v>
      </c>
      <c r="Q80" s="9">
        <v>0</v>
      </c>
      <c r="R80" s="10">
        <v>54.01</v>
      </c>
      <c r="S80" s="9">
        <v>1</v>
      </c>
      <c r="T80" s="9">
        <v>17.52</v>
      </c>
      <c r="U80" s="31">
        <f t="shared" si="40"/>
        <v>1</v>
      </c>
      <c r="V80" s="32">
        <f t="shared" si="41"/>
        <v>17.52</v>
      </c>
      <c r="W80" s="137">
        <f t="shared" si="33"/>
        <v>17.52</v>
      </c>
      <c r="X80" s="36"/>
    </row>
    <row r="81" spans="1:24" ht="15.75" customHeight="1">
      <c r="A81" s="25">
        <v>110400</v>
      </c>
      <c r="B81" s="25">
        <v>110401</v>
      </c>
      <c r="C81" s="73" t="s">
        <v>254</v>
      </c>
      <c r="D81" s="50" t="s">
        <v>135</v>
      </c>
      <c r="E81" s="50" t="s">
        <v>132</v>
      </c>
      <c r="F81" s="9" t="s">
        <v>248</v>
      </c>
      <c r="G81" s="35" t="s">
        <v>90</v>
      </c>
      <c r="H81" s="25" t="s">
        <v>53</v>
      </c>
      <c r="I81" s="35" t="s">
        <v>92</v>
      </c>
      <c r="J81" s="42" t="s">
        <v>53</v>
      </c>
      <c r="K81" s="43" t="s">
        <v>249</v>
      </c>
      <c r="L81" s="41">
        <v>43514</v>
      </c>
      <c r="M81" s="41">
        <v>43514</v>
      </c>
      <c r="N81" s="29"/>
      <c r="O81" s="29"/>
      <c r="P81" s="30">
        <v>0</v>
      </c>
      <c r="Q81" s="9">
        <v>0</v>
      </c>
      <c r="R81" s="10">
        <v>54.01</v>
      </c>
      <c r="S81" s="9">
        <v>1</v>
      </c>
      <c r="T81" s="9">
        <v>17.52</v>
      </c>
      <c r="U81" s="31">
        <f t="shared" si="40"/>
        <v>1</v>
      </c>
      <c r="V81" s="32">
        <f t="shared" si="41"/>
        <v>17.52</v>
      </c>
      <c r="W81" s="137">
        <f t="shared" si="33"/>
        <v>17.52</v>
      </c>
      <c r="X81" s="36"/>
    </row>
    <row r="82" spans="1:24" ht="15.75" customHeight="1">
      <c r="A82" s="25">
        <v>110400</v>
      </c>
      <c r="B82" s="25">
        <v>110401</v>
      </c>
      <c r="C82" s="46" t="s">
        <v>258</v>
      </c>
      <c r="D82" s="70" t="s">
        <v>259</v>
      </c>
      <c r="E82" s="12" t="s">
        <v>141</v>
      </c>
      <c r="F82" s="9" t="s">
        <v>91</v>
      </c>
      <c r="G82" s="35" t="s">
        <v>90</v>
      </c>
      <c r="H82" s="25" t="s">
        <v>53</v>
      </c>
      <c r="I82" s="35" t="s">
        <v>92</v>
      </c>
      <c r="J82" s="25" t="s">
        <v>260</v>
      </c>
      <c r="K82" s="11" t="s">
        <v>94</v>
      </c>
      <c r="L82" s="15">
        <v>43501</v>
      </c>
      <c r="M82" s="15">
        <v>43502</v>
      </c>
      <c r="N82" s="29"/>
      <c r="O82" s="29"/>
      <c r="P82" s="30">
        <v>0</v>
      </c>
      <c r="Q82" s="9">
        <v>1</v>
      </c>
      <c r="R82" s="10">
        <v>175.44</v>
      </c>
      <c r="S82" s="9">
        <v>1</v>
      </c>
      <c r="T82" s="9">
        <v>52.64</v>
      </c>
      <c r="U82" s="31">
        <f t="shared" si="40"/>
        <v>2</v>
      </c>
      <c r="V82" s="32">
        <f t="shared" si="41"/>
        <v>228.07999999999998</v>
      </c>
      <c r="W82" s="137">
        <f t="shared" si="33"/>
        <v>228.07999999999998</v>
      </c>
      <c r="X82" s="36"/>
    </row>
    <row r="83" spans="1:24" ht="15.75" customHeight="1">
      <c r="A83" s="25">
        <v>110400</v>
      </c>
      <c r="B83" s="25">
        <v>110401</v>
      </c>
      <c r="C83" s="48" t="s">
        <v>261</v>
      </c>
      <c r="D83" s="50" t="s">
        <v>215</v>
      </c>
      <c r="E83" s="49" t="s">
        <v>168</v>
      </c>
      <c r="F83" s="9" t="s">
        <v>91</v>
      </c>
      <c r="G83" s="35" t="s">
        <v>90</v>
      </c>
      <c r="H83" s="25" t="s">
        <v>53</v>
      </c>
      <c r="I83" s="35" t="s">
        <v>92</v>
      </c>
      <c r="J83" s="25" t="s">
        <v>53</v>
      </c>
      <c r="K83" s="11" t="s">
        <v>234</v>
      </c>
      <c r="L83" s="15">
        <v>43567</v>
      </c>
      <c r="M83" s="15">
        <v>43567</v>
      </c>
      <c r="N83" s="29"/>
      <c r="O83" s="29"/>
      <c r="P83" s="30">
        <v>0</v>
      </c>
      <c r="Q83" s="9">
        <v>0</v>
      </c>
      <c r="R83" s="10">
        <v>54.01</v>
      </c>
      <c r="S83" s="9">
        <v>1</v>
      </c>
      <c r="T83" s="9">
        <v>17.52</v>
      </c>
      <c r="U83" s="31">
        <f t="shared" ref="U83:U88" si="42">Q83+S83</f>
        <v>1</v>
      </c>
      <c r="V83" s="32">
        <f t="shared" ref="V83:V88" si="43">(Q83*R83)+(S83*T83)</f>
        <v>17.52</v>
      </c>
      <c r="W83" s="137">
        <f t="shared" ref="W83:W89" si="44">SUM(Q83*R83)+(S83*T83)</f>
        <v>17.52</v>
      </c>
      <c r="X83" s="36"/>
    </row>
    <row r="84" spans="1:24" ht="15.75" customHeight="1">
      <c r="A84" s="25">
        <v>110400</v>
      </c>
      <c r="B84" s="25">
        <v>110401</v>
      </c>
      <c r="C84" s="46" t="s">
        <v>96</v>
      </c>
      <c r="D84" s="50" t="s">
        <v>265</v>
      </c>
      <c r="E84" s="49" t="s">
        <v>99</v>
      </c>
      <c r="F84" s="9" t="s">
        <v>91</v>
      </c>
      <c r="G84" s="35" t="s">
        <v>90</v>
      </c>
      <c r="H84" s="25" t="s">
        <v>53</v>
      </c>
      <c r="I84" s="35" t="s">
        <v>92</v>
      </c>
      <c r="J84" s="25" t="s">
        <v>53</v>
      </c>
      <c r="K84" s="11" t="s">
        <v>268</v>
      </c>
      <c r="L84" s="15">
        <v>43559</v>
      </c>
      <c r="M84" s="15">
        <v>43559</v>
      </c>
      <c r="N84" s="29"/>
      <c r="O84" s="29"/>
      <c r="P84" s="30">
        <v>0</v>
      </c>
      <c r="Q84" s="9">
        <v>0</v>
      </c>
      <c r="R84" s="10">
        <v>54.01</v>
      </c>
      <c r="S84" s="9">
        <v>1</v>
      </c>
      <c r="T84" s="9">
        <v>17.52</v>
      </c>
      <c r="U84" s="31">
        <f t="shared" si="42"/>
        <v>1</v>
      </c>
      <c r="V84" s="32">
        <f t="shared" si="43"/>
        <v>17.52</v>
      </c>
      <c r="W84" s="137">
        <f t="shared" si="44"/>
        <v>17.52</v>
      </c>
      <c r="X84" s="36"/>
    </row>
    <row r="85" spans="1:24" ht="15.75" customHeight="1">
      <c r="A85" s="25">
        <v>110400</v>
      </c>
      <c r="B85" s="25">
        <v>110401</v>
      </c>
      <c r="C85" s="67" t="s">
        <v>262</v>
      </c>
      <c r="D85" s="50" t="s">
        <v>266</v>
      </c>
      <c r="E85" s="49" t="s">
        <v>168</v>
      </c>
      <c r="F85" s="9" t="s">
        <v>91</v>
      </c>
      <c r="G85" s="35" t="s">
        <v>90</v>
      </c>
      <c r="H85" s="25" t="s">
        <v>53</v>
      </c>
      <c r="I85" s="35" t="s">
        <v>92</v>
      </c>
      <c r="J85" s="25" t="s">
        <v>53</v>
      </c>
      <c r="K85" s="11" t="s">
        <v>268</v>
      </c>
      <c r="L85" s="15">
        <v>43559</v>
      </c>
      <c r="M85" s="15">
        <v>43559</v>
      </c>
      <c r="N85" s="29"/>
      <c r="O85" s="29"/>
      <c r="P85" s="30">
        <v>0</v>
      </c>
      <c r="Q85" s="9">
        <v>0</v>
      </c>
      <c r="R85" s="10">
        <v>54.01</v>
      </c>
      <c r="S85" s="9">
        <v>1</v>
      </c>
      <c r="T85" s="9">
        <v>17.52</v>
      </c>
      <c r="U85" s="31">
        <f t="shared" si="42"/>
        <v>1</v>
      </c>
      <c r="V85" s="32">
        <f t="shared" si="43"/>
        <v>17.52</v>
      </c>
      <c r="W85" s="137">
        <f t="shared" si="44"/>
        <v>17.52</v>
      </c>
      <c r="X85" s="36"/>
    </row>
    <row r="86" spans="1:24" ht="15.75" customHeight="1">
      <c r="A86" s="25">
        <v>110400</v>
      </c>
      <c r="B86" s="25">
        <v>110401</v>
      </c>
      <c r="C86" s="46" t="s">
        <v>263</v>
      </c>
      <c r="D86" s="49" t="s">
        <v>267</v>
      </c>
      <c r="E86" s="50" t="s">
        <v>113</v>
      </c>
      <c r="F86" s="9" t="s">
        <v>91</v>
      </c>
      <c r="G86" s="35" t="s">
        <v>90</v>
      </c>
      <c r="H86" s="25" t="s">
        <v>53</v>
      </c>
      <c r="I86" s="35" t="s">
        <v>92</v>
      </c>
      <c r="J86" s="25" t="s">
        <v>53</v>
      </c>
      <c r="K86" s="11" t="s">
        <v>268</v>
      </c>
      <c r="L86" s="15">
        <v>43559</v>
      </c>
      <c r="M86" s="15">
        <v>43559</v>
      </c>
      <c r="N86" s="29"/>
      <c r="O86" s="29"/>
      <c r="P86" s="30">
        <v>0</v>
      </c>
      <c r="Q86" s="9">
        <v>0</v>
      </c>
      <c r="R86" s="10">
        <v>54.01</v>
      </c>
      <c r="S86" s="9">
        <v>1</v>
      </c>
      <c r="T86" s="9">
        <v>17.52</v>
      </c>
      <c r="U86" s="31">
        <f t="shared" si="42"/>
        <v>1</v>
      </c>
      <c r="V86" s="32">
        <f t="shared" si="43"/>
        <v>17.52</v>
      </c>
      <c r="W86" s="137">
        <f t="shared" si="44"/>
        <v>17.52</v>
      </c>
      <c r="X86" s="36"/>
    </row>
    <row r="87" spans="1:24" ht="15.75" customHeight="1">
      <c r="A87" s="25">
        <v>110400</v>
      </c>
      <c r="B87" s="25">
        <v>110401</v>
      </c>
      <c r="C87" s="46" t="s">
        <v>264</v>
      </c>
      <c r="D87" s="49" t="s">
        <v>207</v>
      </c>
      <c r="E87" s="50" t="s">
        <v>114</v>
      </c>
      <c r="F87" s="9" t="s">
        <v>91</v>
      </c>
      <c r="G87" s="35" t="s">
        <v>90</v>
      </c>
      <c r="H87" s="25" t="s">
        <v>53</v>
      </c>
      <c r="I87" s="35" t="s">
        <v>92</v>
      </c>
      <c r="J87" s="25" t="s">
        <v>53</v>
      </c>
      <c r="K87" s="11" t="s">
        <v>268</v>
      </c>
      <c r="L87" s="15">
        <v>43559</v>
      </c>
      <c r="M87" s="15">
        <v>43559</v>
      </c>
      <c r="N87" s="29"/>
      <c r="O87" s="29"/>
      <c r="P87" s="30">
        <v>0</v>
      </c>
      <c r="Q87" s="9">
        <v>0</v>
      </c>
      <c r="R87" s="10">
        <v>54.01</v>
      </c>
      <c r="S87" s="9">
        <v>1</v>
      </c>
      <c r="T87" s="9">
        <v>17.52</v>
      </c>
      <c r="U87" s="31">
        <f t="shared" si="42"/>
        <v>1</v>
      </c>
      <c r="V87" s="32">
        <f t="shared" si="43"/>
        <v>17.52</v>
      </c>
      <c r="W87" s="137">
        <f t="shared" si="44"/>
        <v>17.52</v>
      </c>
      <c r="X87" s="36"/>
    </row>
    <row r="88" spans="1:24" ht="15.75" customHeight="1">
      <c r="A88" s="25">
        <v>110400</v>
      </c>
      <c r="B88" s="25">
        <v>110401</v>
      </c>
      <c r="C88" s="46" t="s">
        <v>96</v>
      </c>
      <c r="D88" s="50" t="s">
        <v>265</v>
      </c>
      <c r="E88" s="49" t="s">
        <v>99</v>
      </c>
      <c r="F88" s="9" t="s">
        <v>91</v>
      </c>
      <c r="G88" s="35" t="s">
        <v>90</v>
      </c>
      <c r="H88" s="25" t="s">
        <v>53</v>
      </c>
      <c r="I88" s="35" t="s">
        <v>92</v>
      </c>
      <c r="J88" s="25" t="s">
        <v>53</v>
      </c>
      <c r="K88" s="11" t="s">
        <v>268</v>
      </c>
      <c r="L88" s="15">
        <v>43560</v>
      </c>
      <c r="M88" s="15">
        <v>43560</v>
      </c>
      <c r="N88" s="29"/>
      <c r="O88" s="29"/>
      <c r="P88" s="30">
        <v>0</v>
      </c>
      <c r="Q88" s="9">
        <v>0</v>
      </c>
      <c r="R88" s="10">
        <v>54.01</v>
      </c>
      <c r="S88" s="9">
        <v>1</v>
      </c>
      <c r="T88" s="9">
        <v>17.52</v>
      </c>
      <c r="U88" s="31">
        <f t="shared" si="42"/>
        <v>1</v>
      </c>
      <c r="V88" s="32">
        <f t="shared" si="43"/>
        <v>17.52</v>
      </c>
      <c r="W88" s="137">
        <f t="shared" si="44"/>
        <v>17.52</v>
      </c>
      <c r="X88" s="36"/>
    </row>
    <row r="89" spans="1:24" ht="15.75" customHeight="1">
      <c r="A89" s="25">
        <v>110400</v>
      </c>
      <c r="B89" s="25">
        <v>110401</v>
      </c>
      <c r="C89" s="67" t="s">
        <v>262</v>
      </c>
      <c r="D89" s="50" t="s">
        <v>266</v>
      </c>
      <c r="E89" s="49" t="s">
        <v>168</v>
      </c>
      <c r="F89" s="9" t="s">
        <v>91</v>
      </c>
      <c r="G89" s="35" t="s">
        <v>90</v>
      </c>
      <c r="H89" s="25" t="s">
        <v>53</v>
      </c>
      <c r="I89" s="35" t="s">
        <v>92</v>
      </c>
      <c r="J89" s="25" t="s">
        <v>53</v>
      </c>
      <c r="K89" s="11" t="s">
        <v>268</v>
      </c>
      <c r="L89" s="15">
        <v>43560</v>
      </c>
      <c r="M89" s="15">
        <v>43560</v>
      </c>
      <c r="N89" s="29"/>
      <c r="O89" s="29"/>
      <c r="P89" s="30">
        <v>0</v>
      </c>
      <c r="Q89" s="9">
        <v>0</v>
      </c>
      <c r="R89" s="10">
        <v>54.01</v>
      </c>
      <c r="S89" s="9">
        <v>1</v>
      </c>
      <c r="T89" s="9">
        <v>17.52</v>
      </c>
      <c r="U89" s="31">
        <f t="shared" si="27"/>
        <v>1</v>
      </c>
      <c r="V89" s="32">
        <f t="shared" si="28"/>
        <v>17.52</v>
      </c>
      <c r="W89" s="137">
        <f t="shared" si="44"/>
        <v>17.52</v>
      </c>
      <c r="X89" s="36"/>
    </row>
    <row r="90" spans="1:24" ht="15.75" customHeight="1">
      <c r="A90" s="25">
        <v>110400</v>
      </c>
      <c r="B90" s="25">
        <v>110401</v>
      </c>
      <c r="C90" s="46" t="s">
        <v>263</v>
      </c>
      <c r="D90" s="49" t="s">
        <v>267</v>
      </c>
      <c r="E90" s="50" t="s">
        <v>113</v>
      </c>
      <c r="F90" s="9" t="s">
        <v>91</v>
      </c>
      <c r="G90" s="35" t="s">
        <v>90</v>
      </c>
      <c r="H90" s="25" t="s">
        <v>53</v>
      </c>
      <c r="I90" s="35" t="s">
        <v>92</v>
      </c>
      <c r="J90" s="25" t="s">
        <v>53</v>
      </c>
      <c r="K90" s="11" t="s">
        <v>268</v>
      </c>
      <c r="L90" s="15">
        <v>43560</v>
      </c>
      <c r="M90" s="15">
        <v>43560</v>
      </c>
      <c r="N90" s="29"/>
      <c r="O90" s="29"/>
      <c r="P90" s="30">
        <v>0</v>
      </c>
      <c r="Q90" s="9">
        <v>0</v>
      </c>
      <c r="R90" s="10">
        <v>54.01</v>
      </c>
      <c r="S90" s="9">
        <v>1</v>
      </c>
      <c r="T90" s="9">
        <v>17.52</v>
      </c>
      <c r="U90" s="31">
        <f>Q90+S90</f>
        <v>1</v>
      </c>
      <c r="V90" s="32">
        <f t="shared" ref="V90:V100" si="45">(Q90*R90)+(S90*T90)</f>
        <v>17.52</v>
      </c>
      <c r="W90" s="137">
        <f t="shared" ref="W90:W100" si="46">SUM(Q90*R90)+(S90*T90)</f>
        <v>17.52</v>
      </c>
      <c r="X90" s="36"/>
    </row>
    <row r="91" spans="1:24" ht="15.75" customHeight="1">
      <c r="A91" s="25">
        <v>110400</v>
      </c>
      <c r="B91" s="25">
        <v>110401</v>
      </c>
      <c r="C91" s="73" t="s">
        <v>269</v>
      </c>
      <c r="D91" s="49" t="s">
        <v>156</v>
      </c>
      <c r="E91" s="50" t="s">
        <v>113</v>
      </c>
      <c r="F91" s="9" t="s">
        <v>91</v>
      </c>
      <c r="G91" s="35" t="s">
        <v>90</v>
      </c>
      <c r="H91" s="25" t="s">
        <v>53</v>
      </c>
      <c r="I91" s="35" t="s">
        <v>92</v>
      </c>
      <c r="J91" s="25" t="s">
        <v>53</v>
      </c>
      <c r="K91" s="11" t="s">
        <v>268</v>
      </c>
      <c r="L91" s="15">
        <v>43560</v>
      </c>
      <c r="M91" s="15">
        <v>43560</v>
      </c>
      <c r="N91" s="29"/>
      <c r="O91" s="29"/>
      <c r="P91" s="30">
        <v>0</v>
      </c>
      <c r="Q91" s="9">
        <v>0</v>
      </c>
      <c r="R91" s="10">
        <v>54.01</v>
      </c>
      <c r="S91" s="9">
        <v>1</v>
      </c>
      <c r="T91" s="9">
        <v>17.52</v>
      </c>
      <c r="U91" s="31">
        <f t="shared" ref="U91:U100" si="47">Q91+S91</f>
        <v>1</v>
      </c>
      <c r="V91" s="32">
        <f t="shared" si="45"/>
        <v>17.52</v>
      </c>
      <c r="W91" s="137">
        <f t="shared" si="46"/>
        <v>17.52</v>
      </c>
      <c r="X91" s="36"/>
    </row>
    <row r="92" spans="1:24" ht="15.75" customHeight="1">
      <c r="A92" s="25">
        <v>110400</v>
      </c>
      <c r="B92" s="25">
        <v>110401</v>
      </c>
      <c r="C92" s="76" t="s">
        <v>270</v>
      </c>
      <c r="D92" s="50" t="s">
        <v>276</v>
      </c>
      <c r="E92" s="49" t="s">
        <v>115</v>
      </c>
      <c r="F92" s="9" t="s">
        <v>91</v>
      </c>
      <c r="G92" s="35" t="s">
        <v>90</v>
      </c>
      <c r="H92" s="25" t="s">
        <v>53</v>
      </c>
      <c r="I92" s="35" t="s">
        <v>92</v>
      </c>
      <c r="J92" s="25" t="s">
        <v>53</v>
      </c>
      <c r="K92" s="11" t="s">
        <v>268</v>
      </c>
      <c r="L92" s="15">
        <v>43560</v>
      </c>
      <c r="M92" s="15">
        <v>43560</v>
      </c>
      <c r="N92" s="29"/>
      <c r="O92" s="29"/>
      <c r="P92" s="30">
        <v>0</v>
      </c>
      <c r="Q92" s="9">
        <v>0</v>
      </c>
      <c r="R92" s="10">
        <v>54.01</v>
      </c>
      <c r="S92" s="9">
        <v>1</v>
      </c>
      <c r="T92" s="9">
        <v>17.52</v>
      </c>
      <c r="U92" s="31">
        <f t="shared" si="47"/>
        <v>1</v>
      </c>
      <c r="V92" s="32">
        <f t="shared" si="45"/>
        <v>17.52</v>
      </c>
      <c r="W92" s="137">
        <f t="shared" si="46"/>
        <v>17.52</v>
      </c>
      <c r="X92" s="36"/>
    </row>
    <row r="93" spans="1:24" ht="15.75" customHeight="1">
      <c r="A93" s="25">
        <v>110400</v>
      </c>
      <c r="B93" s="25">
        <v>110401</v>
      </c>
      <c r="C93" s="73" t="s">
        <v>271</v>
      </c>
      <c r="D93" s="50" t="s">
        <v>205</v>
      </c>
      <c r="E93" s="50" t="s">
        <v>115</v>
      </c>
      <c r="F93" s="9" t="s">
        <v>91</v>
      </c>
      <c r="G93" s="35" t="s">
        <v>90</v>
      </c>
      <c r="H93" s="25" t="s">
        <v>53</v>
      </c>
      <c r="I93" s="35" t="s">
        <v>92</v>
      </c>
      <c r="J93" s="25" t="s">
        <v>53</v>
      </c>
      <c r="K93" s="11" t="s">
        <v>268</v>
      </c>
      <c r="L93" s="15">
        <v>43560</v>
      </c>
      <c r="M93" s="15">
        <v>43560</v>
      </c>
      <c r="N93" s="29"/>
      <c r="O93" s="29"/>
      <c r="P93" s="30">
        <v>0</v>
      </c>
      <c r="Q93" s="9">
        <v>0</v>
      </c>
      <c r="R93" s="10">
        <v>54.01</v>
      </c>
      <c r="S93" s="9">
        <v>1</v>
      </c>
      <c r="T93" s="9">
        <v>17.52</v>
      </c>
      <c r="U93" s="31">
        <f t="shared" si="47"/>
        <v>1</v>
      </c>
      <c r="V93" s="32">
        <f t="shared" si="45"/>
        <v>17.52</v>
      </c>
      <c r="W93" s="137">
        <f t="shared" si="46"/>
        <v>17.52</v>
      </c>
      <c r="X93" s="36"/>
    </row>
    <row r="94" spans="1:24" ht="15.75" customHeight="1">
      <c r="A94" s="25">
        <v>110400</v>
      </c>
      <c r="B94" s="25">
        <v>110401</v>
      </c>
      <c r="C94" s="73" t="s">
        <v>195</v>
      </c>
      <c r="D94" s="49" t="s">
        <v>207</v>
      </c>
      <c r="E94" s="50" t="s">
        <v>114</v>
      </c>
      <c r="F94" s="9" t="s">
        <v>91</v>
      </c>
      <c r="G94" s="35" t="s">
        <v>90</v>
      </c>
      <c r="H94" s="25" t="s">
        <v>53</v>
      </c>
      <c r="I94" s="35" t="s">
        <v>92</v>
      </c>
      <c r="J94" s="25" t="s">
        <v>53</v>
      </c>
      <c r="K94" s="11" t="s">
        <v>268</v>
      </c>
      <c r="L94" s="15">
        <v>43560</v>
      </c>
      <c r="M94" s="15">
        <v>43560</v>
      </c>
      <c r="N94" s="29"/>
      <c r="O94" s="29"/>
      <c r="P94" s="30">
        <v>0</v>
      </c>
      <c r="Q94" s="9">
        <v>0</v>
      </c>
      <c r="R94" s="10">
        <v>54.01</v>
      </c>
      <c r="S94" s="9">
        <v>1</v>
      </c>
      <c r="T94" s="9">
        <v>17.52</v>
      </c>
      <c r="U94" s="31">
        <f t="shared" si="47"/>
        <v>1</v>
      </c>
      <c r="V94" s="32">
        <f t="shared" si="45"/>
        <v>17.52</v>
      </c>
      <c r="W94" s="137">
        <f t="shared" si="46"/>
        <v>17.52</v>
      </c>
      <c r="X94" s="36"/>
    </row>
    <row r="95" spans="1:24" ht="15.75" customHeight="1">
      <c r="A95" s="25">
        <v>110400</v>
      </c>
      <c r="B95" s="25">
        <v>110401</v>
      </c>
      <c r="C95" s="73" t="s">
        <v>196</v>
      </c>
      <c r="D95" s="49" t="s">
        <v>121</v>
      </c>
      <c r="E95" s="50" t="s">
        <v>200</v>
      </c>
      <c r="F95" s="9" t="s">
        <v>91</v>
      </c>
      <c r="G95" s="35" t="s">
        <v>90</v>
      </c>
      <c r="H95" s="25" t="s">
        <v>53</v>
      </c>
      <c r="I95" s="35" t="s">
        <v>92</v>
      </c>
      <c r="J95" s="25" t="s">
        <v>53</v>
      </c>
      <c r="K95" s="11" t="s">
        <v>268</v>
      </c>
      <c r="L95" s="15">
        <v>43560</v>
      </c>
      <c r="M95" s="15">
        <v>43560</v>
      </c>
      <c r="N95" s="29"/>
      <c r="O95" s="29"/>
      <c r="P95" s="30">
        <v>0</v>
      </c>
      <c r="Q95" s="9">
        <v>0</v>
      </c>
      <c r="R95" s="10">
        <v>54.01</v>
      </c>
      <c r="S95" s="9">
        <v>1</v>
      </c>
      <c r="T95" s="9">
        <v>17.52</v>
      </c>
      <c r="U95" s="31">
        <f t="shared" si="47"/>
        <v>1</v>
      </c>
      <c r="V95" s="32">
        <f t="shared" si="45"/>
        <v>17.52</v>
      </c>
      <c r="W95" s="137">
        <f t="shared" si="46"/>
        <v>17.52</v>
      </c>
      <c r="X95" s="36"/>
    </row>
    <row r="96" spans="1:24" ht="15.75" customHeight="1">
      <c r="A96" s="25">
        <v>110400</v>
      </c>
      <c r="B96" s="25">
        <v>110401</v>
      </c>
      <c r="C96" s="76" t="s">
        <v>272</v>
      </c>
      <c r="D96" s="50" t="s">
        <v>158</v>
      </c>
      <c r="E96" s="49" t="s">
        <v>116</v>
      </c>
      <c r="F96" s="9" t="s">
        <v>91</v>
      </c>
      <c r="G96" s="35" t="s">
        <v>90</v>
      </c>
      <c r="H96" s="25" t="s">
        <v>53</v>
      </c>
      <c r="I96" s="35" t="s">
        <v>92</v>
      </c>
      <c r="J96" s="25" t="s">
        <v>53</v>
      </c>
      <c r="K96" s="11" t="s">
        <v>268</v>
      </c>
      <c r="L96" s="15">
        <v>43560</v>
      </c>
      <c r="M96" s="15">
        <v>43560</v>
      </c>
      <c r="N96" s="29"/>
      <c r="O96" s="29"/>
      <c r="P96" s="30">
        <v>0</v>
      </c>
      <c r="Q96" s="9">
        <v>0</v>
      </c>
      <c r="R96" s="10">
        <v>54.01</v>
      </c>
      <c r="S96" s="9">
        <v>1</v>
      </c>
      <c r="T96" s="9">
        <v>17.52</v>
      </c>
      <c r="U96" s="31">
        <f t="shared" si="47"/>
        <v>1</v>
      </c>
      <c r="V96" s="32">
        <f t="shared" si="45"/>
        <v>17.52</v>
      </c>
      <c r="W96" s="137">
        <f t="shared" si="46"/>
        <v>17.52</v>
      </c>
      <c r="X96" s="36"/>
    </row>
    <row r="97" spans="1:24" ht="15.75" customHeight="1">
      <c r="A97" s="25">
        <v>110400</v>
      </c>
      <c r="B97" s="25">
        <v>110401</v>
      </c>
      <c r="C97" s="73" t="s">
        <v>273</v>
      </c>
      <c r="D97" s="50" t="s">
        <v>159</v>
      </c>
      <c r="E97" s="50" t="s">
        <v>116</v>
      </c>
      <c r="F97" s="9" t="s">
        <v>91</v>
      </c>
      <c r="G97" s="35" t="s">
        <v>90</v>
      </c>
      <c r="H97" s="25" t="s">
        <v>53</v>
      </c>
      <c r="I97" s="35" t="s">
        <v>92</v>
      </c>
      <c r="J97" s="25" t="s">
        <v>53</v>
      </c>
      <c r="K97" s="11" t="s">
        <v>268</v>
      </c>
      <c r="L97" s="15">
        <v>43560</v>
      </c>
      <c r="M97" s="15">
        <v>43560</v>
      </c>
      <c r="N97" s="29"/>
      <c r="O97" s="29"/>
      <c r="P97" s="30">
        <v>0</v>
      </c>
      <c r="Q97" s="9">
        <v>0</v>
      </c>
      <c r="R97" s="10">
        <v>54.01</v>
      </c>
      <c r="S97" s="9">
        <v>1</v>
      </c>
      <c r="T97" s="9">
        <v>17.52</v>
      </c>
      <c r="U97" s="31">
        <f t="shared" si="47"/>
        <v>1</v>
      </c>
      <c r="V97" s="32">
        <f t="shared" si="45"/>
        <v>17.52</v>
      </c>
      <c r="W97" s="137">
        <f t="shared" si="46"/>
        <v>17.52</v>
      </c>
      <c r="X97" s="36"/>
    </row>
    <row r="98" spans="1:24" ht="15.75" customHeight="1">
      <c r="A98" s="25">
        <v>110400</v>
      </c>
      <c r="B98" s="25">
        <v>110401</v>
      </c>
      <c r="C98" s="73" t="s">
        <v>274</v>
      </c>
      <c r="D98" s="50" t="s">
        <v>162</v>
      </c>
      <c r="E98" s="50" t="s">
        <v>132</v>
      </c>
      <c r="F98" s="9" t="s">
        <v>91</v>
      </c>
      <c r="G98" s="35" t="s">
        <v>90</v>
      </c>
      <c r="H98" s="25" t="s">
        <v>53</v>
      </c>
      <c r="I98" s="35" t="s">
        <v>92</v>
      </c>
      <c r="J98" s="25" t="s">
        <v>53</v>
      </c>
      <c r="K98" s="11" t="s">
        <v>268</v>
      </c>
      <c r="L98" s="15">
        <v>43560</v>
      </c>
      <c r="M98" s="15">
        <v>43560</v>
      </c>
      <c r="N98" s="29"/>
      <c r="O98" s="29"/>
      <c r="P98" s="30">
        <v>0</v>
      </c>
      <c r="Q98" s="9">
        <v>0</v>
      </c>
      <c r="R98" s="10">
        <v>54.01</v>
      </c>
      <c r="S98" s="9">
        <v>1</v>
      </c>
      <c r="T98" s="9">
        <v>17.52</v>
      </c>
      <c r="U98" s="31">
        <f t="shared" si="47"/>
        <v>1</v>
      </c>
      <c r="V98" s="32">
        <f t="shared" si="45"/>
        <v>17.52</v>
      </c>
      <c r="W98" s="137">
        <f t="shared" si="46"/>
        <v>17.52</v>
      </c>
      <c r="X98" s="36"/>
    </row>
    <row r="99" spans="1:24" ht="15.75" customHeight="1">
      <c r="A99" s="25">
        <v>110400</v>
      </c>
      <c r="B99" s="25">
        <v>110401</v>
      </c>
      <c r="C99" s="73" t="s">
        <v>275</v>
      </c>
      <c r="D99" s="49" t="s">
        <v>277</v>
      </c>
      <c r="E99" s="50" t="s">
        <v>101</v>
      </c>
      <c r="F99" s="9" t="s">
        <v>91</v>
      </c>
      <c r="G99" s="35" t="s">
        <v>90</v>
      </c>
      <c r="H99" s="25" t="s">
        <v>53</v>
      </c>
      <c r="I99" s="35" t="s">
        <v>92</v>
      </c>
      <c r="J99" s="25" t="s">
        <v>53</v>
      </c>
      <c r="K99" s="11" t="s">
        <v>268</v>
      </c>
      <c r="L99" s="15">
        <v>43560</v>
      </c>
      <c r="M99" s="15">
        <v>43560</v>
      </c>
      <c r="N99" s="29"/>
      <c r="O99" s="29"/>
      <c r="P99" s="30">
        <v>0</v>
      </c>
      <c r="Q99" s="9">
        <v>0</v>
      </c>
      <c r="R99" s="10">
        <v>54.01</v>
      </c>
      <c r="S99" s="9">
        <v>1</v>
      </c>
      <c r="T99" s="9">
        <v>17.52</v>
      </c>
      <c r="U99" s="31">
        <f t="shared" si="47"/>
        <v>1</v>
      </c>
      <c r="V99" s="32">
        <f t="shared" si="45"/>
        <v>17.52</v>
      </c>
      <c r="W99" s="137">
        <f t="shared" si="46"/>
        <v>17.52</v>
      </c>
      <c r="X99" s="36"/>
    </row>
    <row r="100" spans="1:24" ht="15.75" customHeight="1">
      <c r="A100" s="25">
        <v>110400</v>
      </c>
      <c r="B100" s="25">
        <v>110401</v>
      </c>
      <c r="C100" s="48" t="s">
        <v>278</v>
      </c>
      <c r="D100" s="50" t="s">
        <v>144</v>
      </c>
      <c r="E100" s="49" t="s">
        <v>141</v>
      </c>
      <c r="F100" s="9" t="s">
        <v>91</v>
      </c>
      <c r="G100" s="35" t="s">
        <v>90</v>
      </c>
      <c r="H100" s="25" t="s">
        <v>53</v>
      </c>
      <c r="I100" s="35" t="s">
        <v>92</v>
      </c>
      <c r="J100" s="25" t="s">
        <v>53</v>
      </c>
      <c r="K100" s="11" t="s">
        <v>234</v>
      </c>
      <c r="L100" s="15">
        <v>43567</v>
      </c>
      <c r="M100" s="15">
        <v>43568</v>
      </c>
      <c r="N100" s="29"/>
      <c r="O100" s="29"/>
      <c r="P100" s="30">
        <v>0</v>
      </c>
      <c r="Q100" s="9">
        <v>0</v>
      </c>
      <c r="R100" s="10">
        <v>54.01</v>
      </c>
      <c r="S100" s="9">
        <v>1</v>
      </c>
      <c r="T100" s="9">
        <v>17.52</v>
      </c>
      <c r="U100" s="31">
        <f t="shared" si="47"/>
        <v>1</v>
      </c>
      <c r="V100" s="32">
        <f t="shared" si="45"/>
        <v>17.52</v>
      </c>
      <c r="W100" s="137">
        <f t="shared" si="46"/>
        <v>17.52</v>
      </c>
      <c r="X100" s="36"/>
    </row>
    <row r="101" spans="1:24" ht="15.75" customHeight="1">
      <c r="A101" s="25">
        <v>110400</v>
      </c>
      <c r="B101" s="25">
        <v>110401</v>
      </c>
      <c r="C101" s="48" t="s">
        <v>279</v>
      </c>
      <c r="D101" s="50" t="s">
        <v>292</v>
      </c>
      <c r="E101" s="49" t="s">
        <v>99</v>
      </c>
      <c r="F101" s="9" t="s">
        <v>91</v>
      </c>
      <c r="G101" s="35" t="s">
        <v>90</v>
      </c>
      <c r="H101" s="25" t="s">
        <v>53</v>
      </c>
      <c r="I101" s="35" t="s">
        <v>92</v>
      </c>
      <c r="J101" s="25" t="s">
        <v>53</v>
      </c>
      <c r="K101" s="11" t="s">
        <v>234</v>
      </c>
      <c r="L101" s="15">
        <v>43567</v>
      </c>
      <c r="M101" s="15">
        <v>43568</v>
      </c>
      <c r="N101" s="29"/>
      <c r="O101" s="29"/>
      <c r="P101" s="30">
        <v>0</v>
      </c>
      <c r="Q101" s="9">
        <v>0</v>
      </c>
      <c r="R101" s="10">
        <v>54.01</v>
      </c>
      <c r="S101" s="9">
        <v>1</v>
      </c>
      <c r="T101" s="9">
        <v>17.52</v>
      </c>
      <c r="U101" s="31">
        <f t="shared" ref="U101:U110" si="48">Q101+S101</f>
        <v>1</v>
      </c>
      <c r="V101" s="32">
        <f t="shared" ref="V101:V110" si="49">(Q101*R101)+(S101*T101)</f>
        <v>17.52</v>
      </c>
      <c r="W101" s="137">
        <f t="shared" ref="W101:W110" si="50">SUM(Q101*R101)+(S101*T101)</f>
        <v>17.52</v>
      </c>
      <c r="X101" s="36"/>
    </row>
    <row r="102" spans="1:24" ht="15.75" customHeight="1">
      <c r="A102" s="25">
        <v>110400</v>
      </c>
      <c r="B102" s="25">
        <v>110401</v>
      </c>
      <c r="C102" s="48" t="s">
        <v>280</v>
      </c>
      <c r="D102" s="50" t="s">
        <v>293</v>
      </c>
      <c r="E102" s="49" t="s">
        <v>113</v>
      </c>
      <c r="F102" s="9" t="s">
        <v>91</v>
      </c>
      <c r="G102" s="35" t="s">
        <v>90</v>
      </c>
      <c r="H102" s="25" t="s">
        <v>53</v>
      </c>
      <c r="I102" s="35" t="s">
        <v>92</v>
      </c>
      <c r="J102" s="25" t="s">
        <v>53</v>
      </c>
      <c r="K102" s="11" t="s">
        <v>234</v>
      </c>
      <c r="L102" s="15">
        <v>43567</v>
      </c>
      <c r="M102" s="15">
        <v>43568</v>
      </c>
      <c r="N102" s="29"/>
      <c r="O102" s="29"/>
      <c r="P102" s="30">
        <v>0</v>
      </c>
      <c r="Q102" s="9">
        <v>0</v>
      </c>
      <c r="R102" s="10">
        <v>54.01</v>
      </c>
      <c r="S102" s="9">
        <v>1</v>
      </c>
      <c r="T102" s="9">
        <v>17.52</v>
      </c>
      <c r="U102" s="31">
        <f t="shared" si="48"/>
        <v>1</v>
      </c>
      <c r="V102" s="32">
        <f t="shared" si="49"/>
        <v>17.52</v>
      </c>
      <c r="W102" s="137">
        <f t="shared" si="50"/>
        <v>17.52</v>
      </c>
      <c r="X102" s="36"/>
    </row>
    <row r="103" spans="1:24" ht="15.75" customHeight="1">
      <c r="A103" s="25">
        <v>110400</v>
      </c>
      <c r="B103" s="25">
        <v>110401</v>
      </c>
      <c r="C103" s="48" t="s">
        <v>281</v>
      </c>
      <c r="D103" s="50" t="s">
        <v>203</v>
      </c>
      <c r="E103" s="49" t="s">
        <v>113</v>
      </c>
      <c r="F103" s="9" t="s">
        <v>91</v>
      </c>
      <c r="G103" s="35" t="s">
        <v>90</v>
      </c>
      <c r="H103" s="25" t="s">
        <v>53</v>
      </c>
      <c r="I103" s="35" t="s">
        <v>92</v>
      </c>
      <c r="J103" s="25" t="s">
        <v>53</v>
      </c>
      <c r="K103" s="11" t="s">
        <v>234</v>
      </c>
      <c r="L103" s="15">
        <v>43567</v>
      </c>
      <c r="M103" s="15">
        <v>43568</v>
      </c>
      <c r="N103" s="29"/>
      <c r="O103" s="29"/>
      <c r="P103" s="30">
        <v>0</v>
      </c>
      <c r="Q103" s="9">
        <v>0</v>
      </c>
      <c r="R103" s="10">
        <v>54.01</v>
      </c>
      <c r="S103" s="9">
        <v>1</v>
      </c>
      <c r="T103" s="9">
        <v>17.52</v>
      </c>
      <c r="U103" s="31">
        <f t="shared" si="48"/>
        <v>1</v>
      </c>
      <c r="V103" s="32">
        <f t="shared" si="49"/>
        <v>17.52</v>
      </c>
      <c r="W103" s="137">
        <f t="shared" si="50"/>
        <v>17.52</v>
      </c>
      <c r="X103" s="36"/>
    </row>
    <row r="104" spans="1:24" ht="15.75" customHeight="1">
      <c r="A104" s="25">
        <v>110400</v>
      </c>
      <c r="B104" s="25">
        <v>110401</v>
      </c>
      <c r="C104" s="48" t="s">
        <v>282</v>
      </c>
      <c r="D104" s="50" t="s">
        <v>294</v>
      </c>
      <c r="E104" s="49" t="s">
        <v>299</v>
      </c>
      <c r="F104" s="9" t="s">
        <v>91</v>
      </c>
      <c r="G104" s="35" t="s">
        <v>90</v>
      </c>
      <c r="H104" s="25" t="s">
        <v>53</v>
      </c>
      <c r="I104" s="35" t="s">
        <v>92</v>
      </c>
      <c r="J104" s="25" t="s">
        <v>53</v>
      </c>
      <c r="K104" s="11" t="s">
        <v>234</v>
      </c>
      <c r="L104" s="15">
        <v>43567</v>
      </c>
      <c r="M104" s="15">
        <v>43568</v>
      </c>
      <c r="N104" s="29"/>
      <c r="O104" s="29"/>
      <c r="P104" s="30">
        <v>0</v>
      </c>
      <c r="Q104" s="9">
        <v>0</v>
      </c>
      <c r="R104" s="10">
        <v>54.01</v>
      </c>
      <c r="S104" s="9">
        <v>1</v>
      </c>
      <c r="T104" s="9">
        <v>17.52</v>
      </c>
      <c r="U104" s="31">
        <f t="shared" si="48"/>
        <v>1</v>
      </c>
      <c r="V104" s="32">
        <f t="shared" si="49"/>
        <v>17.52</v>
      </c>
      <c r="W104" s="137">
        <f t="shared" si="50"/>
        <v>17.52</v>
      </c>
      <c r="X104" s="36"/>
    </row>
    <row r="105" spans="1:24" ht="15.75" customHeight="1">
      <c r="A105" s="25">
        <v>110400</v>
      </c>
      <c r="B105" s="25">
        <v>110401</v>
      </c>
      <c r="C105" s="74" t="s">
        <v>283</v>
      </c>
      <c r="D105" s="50" t="s">
        <v>204</v>
      </c>
      <c r="E105" s="49" t="s">
        <v>131</v>
      </c>
      <c r="F105" s="9" t="s">
        <v>91</v>
      </c>
      <c r="G105" s="35" t="s">
        <v>90</v>
      </c>
      <c r="H105" s="25" t="s">
        <v>53</v>
      </c>
      <c r="I105" s="35" t="s">
        <v>92</v>
      </c>
      <c r="J105" s="25" t="s">
        <v>53</v>
      </c>
      <c r="K105" s="11" t="s">
        <v>234</v>
      </c>
      <c r="L105" s="15">
        <v>43567</v>
      </c>
      <c r="M105" s="15">
        <v>43568</v>
      </c>
      <c r="N105" s="29"/>
      <c r="O105" s="29"/>
      <c r="P105" s="30">
        <v>0</v>
      </c>
      <c r="Q105" s="9">
        <v>0</v>
      </c>
      <c r="R105" s="10">
        <v>54.01</v>
      </c>
      <c r="S105" s="9">
        <v>1</v>
      </c>
      <c r="T105" s="9">
        <v>17.52</v>
      </c>
      <c r="U105" s="31">
        <f t="shared" si="48"/>
        <v>1</v>
      </c>
      <c r="V105" s="32">
        <f t="shared" si="49"/>
        <v>17.52</v>
      </c>
      <c r="W105" s="137">
        <f t="shared" si="50"/>
        <v>17.52</v>
      </c>
      <c r="X105" s="36"/>
    </row>
    <row r="106" spans="1:24" ht="15.75" customHeight="1">
      <c r="A106" s="25">
        <v>110400</v>
      </c>
      <c r="B106" s="25">
        <v>110401</v>
      </c>
      <c r="C106" s="48" t="s">
        <v>284</v>
      </c>
      <c r="D106" s="49" t="s">
        <v>295</v>
      </c>
      <c r="E106" s="49" t="s">
        <v>115</v>
      </c>
      <c r="F106" s="9" t="s">
        <v>91</v>
      </c>
      <c r="G106" s="35" t="s">
        <v>90</v>
      </c>
      <c r="H106" s="25" t="s">
        <v>53</v>
      </c>
      <c r="I106" s="35" t="s">
        <v>92</v>
      </c>
      <c r="J106" s="25" t="s">
        <v>53</v>
      </c>
      <c r="K106" s="11" t="s">
        <v>234</v>
      </c>
      <c r="L106" s="15">
        <v>43567</v>
      </c>
      <c r="M106" s="15">
        <v>43568</v>
      </c>
      <c r="N106" s="29"/>
      <c r="O106" s="29"/>
      <c r="P106" s="30">
        <v>0</v>
      </c>
      <c r="Q106" s="9">
        <v>0</v>
      </c>
      <c r="R106" s="10">
        <v>54.01</v>
      </c>
      <c r="S106" s="9">
        <v>1</v>
      </c>
      <c r="T106" s="9">
        <v>17.52</v>
      </c>
      <c r="U106" s="31">
        <f t="shared" si="48"/>
        <v>1</v>
      </c>
      <c r="V106" s="32">
        <f t="shared" si="49"/>
        <v>17.52</v>
      </c>
      <c r="W106" s="137">
        <f t="shared" si="50"/>
        <v>17.52</v>
      </c>
      <c r="X106" s="36"/>
    </row>
    <row r="107" spans="1:24" ht="15.75" customHeight="1">
      <c r="A107" s="25">
        <v>110400</v>
      </c>
      <c r="B107" s="25">
        <v>110401</v>
      </c>
      <c r="C107" s="48" t="s">
        <v>285</v>
      </c>
      <c r="D107" s="49" t="s">
        <v>206</v>
      </c>
      <c r="E107" s="49" t="s">
        <v>115</v>
      </c>
      <c r="F107" s="9" t="s">
        <v>91</v>
      </c>
      <c r="G107" s="35" t="s">
        <v>90</v>
      </c>
      <c r="H107" s="25" t="s">
        <v>53</v>
      </c>
      <c r="I107" s="35" t="s">
        <v>92</v>
      </c>
      <c r="J107" s="25" t="s">
        <v>53</v>
      </c>
      <c r="K107" s="11" t="s">
        <v>234</v>
      </c>
      <c r="L107" s="15">
        <v>43567</v>
      </c>
      <c r="M107" s="15">
        <v>43568</v>
      </c>
      <c r="N107" s="29"/>
      <c r="O107" s="29"/>
      <c r="P107" s="30">
        <v>0</v>
      </c>
      <c r="Q107" s="9">
        <v>0</v>
      </c>
      <c r="R107" s="10">
        <v>54.01</v>
      </c>
      <c r="S107" s="9">
        <v>1</v>
      </c>
      <c r="T107" s="9">
        <v>17.52</v>
      </c>
      <c r="U107" s="31">
        <f t="shared" si="48"/>
        <v>1</v>
      </c>
      <c r="V107" s="32">
        <f t="shared" si="49"/>
        <v>17.52</v>
      </c>
      <c r="W107" s="137">
        <f t="shared" si="50"/>
        <v>17.52</v>
      </c>
      <c r="X107" s="36"/>
    </row>
    <row r="108" spans="1:24" ht="15.75" customHeight="1">
      <c r="A108" s="25">
        <v>110400</v>
      </c>
      <c r="B108" s="25">
        <v>110401</v>
      </c>
      <c r="C108" s="48" t="s">
        <v>286</v>
      </c>
      <c r="D108" s="49" t="s">
        <v>296</v>
      </c>
      <c r="E108" s="49" t="s">
        <v>114</v>
      </c>
      <c r="F108" s="9" t="s">
        <v>91</v>
      </c>
      <c r="G108" s="35" t="s">
        <v>90</v>
      </c>
      <c r="H108" s="25" t="s">
        <v>53</v>
      </c>
      <c r="I108" s="35" t="s">
        <v>92</v>
      </c>
      <c r="J108" s="25" t="s">
        <v>53</v>
      </c>
      <c r="K108" s="11" t="s">
        <v>234</v>
      </c>
      <c r="L108" s="15">
        <v>43567</v>
      </c>
      <c r="M108" s="15">
        <v>43568</v>
      </c>
      <c r="N108" s="29"/>
      <c r="O108" s="29"/>
      <c r="P108" s="30">
        <v>0</v>
      </c>
      <c r="Q108" s="9">
        <v>0</v>
      </c>
      <c r="R108" s="10">
        <v>54.01</v>
      </c>
      <c r="S108" s="9">
        <v>1</v>
      </c>
      <c r="T108" s="9">
        <v>17.52</v>
      </c>
      <c r="U108" s="31">
        <f t="shared" si="48"/>
        <v>1</v>
      </c>
      <c r="V108" s="32">
        <f t="shared" si="49"/>
        <v>17.52</v>
      </c>
      <c r="W108" s="137">
        <f t="shared" si="50"/>
        <v>17.52</v>
      </c>
      <c r="X108" s="36"/>
    </row>
    <row r="109" spans="1:24" ht="15.75" customHeight="1">
      <c r="A109" s="25">
        <v>110400</v>
      </c>
      <c r="B109" s="25">
        <v>110401</v>
      </c>
      <c r="C109" s="48" t="s">
        <v>287</v>
      </c>
      <c r="D109" s="49" t="s">
        <v>119</v>
      </c>
      <c r="E109" s="49" t="s">
        <v>114</v>
      </c>
      <c r="F109" s="9" t="s">
        <v>91</v>
      </c>
      <c r="G109" s="35" t="s">
        <v>90</v>
      </c>
      <c r="H109" s="25" t="s">
        <v>53</v>
      </c>
      <c r="I109" s="35" t="s">
        <v>92</v>
      </c>
      <c r="J109" s="25" t="s">
        <v>53</v>
      </c>
      <c r="K109" s="11" t="s">
        <v>234</v>
      </c>
      <c r="L109" s="15">
        <v>43567</v>
      </c>
      <c r="M109" s="15">
        <v>43568</v>
      </c>
      <c r="N109" s="29"/>
      <c r="O109" s="29"/>
      <c r="P109" s="30">
        <v>0</v>
      </c>
      <c r="Q109" s="9">
        <v>0</v>
      </c>
      <c r="R109" s="10">
        <v>54.01</v>
      </c>
      <c r="S109" s="9">
        <v>1</v>
      </c>
      <c r="T109" s="9">
        <v>17.52</v>
      </c>
      <c r="U109" s="31">
        <f t="shared" si="48"/>
        <v>1</v>
      </c>
      <c r="V109" s="32">
        <f t="shared" si="49"/>
        <v>17.52</v>
      </c>
      <c r="W109" s="137">
        <f t="shared" si="50"/>
        <v>17.52</v>
      </c>
      <c r="X109" s="36"/>
    </row>
    <row r="110" spans="1:24" ht="15.75" customHeight="1">
      <c r="A110" s="25">
        <v>110400</v>
      </c>
      <c r="B110" s="25">
        <v>110401</v>
      </c>
      <c r="C110" s="48" t="s">
        <v>288</v>
      </c>
      <c r="D110" s="49" t="s">
        <v>297</v>
      </c>
      <c r="E110" s="49" t="s">
        <v>300</v>
      </c>
      <c r="F110" s="9" t="s">
        <v>91</v>
      </c>
      <c r="G110" s="35" t="s">
        <v>90</v>
      </c>
      <c r="H110" s="25" t="s">
        <v>53</v>
      </c>
      <c r="I110" s="35" t="s">
        <v>92</v>
      </c>
      <c r="J110" s="25" t="s">
        <v>53</v>
      </c>
      <c r="K110" s="11" t="s">
        <v>234</v>
      </c>
      <c r="L110" s="15">
        <v>43567</v>
      </c>
      <c r="M110" s="15">
        <v>43568</v>
      </c>
      <c r="N110" s="29"/>
      <c r="O110" s="29"/>
      <c r="P110" s="30">
        <v>0</v>
      </c>
      <c r="Q110" s="9">
        <v>0</v>
      </c>
      <c r="R110" s="10">
        <v>54.01</v>
      </c>
      <c r="S110" s="9">
        <v>1</v>
      </c>
      <c r="T110" s="9">
        <v>17.52</v>
      </c>
      <c r="U110" s="31">
        <f t="shared" si="48"/>
        <v>1</v>
      </c>
      <c r="V110" s="32">
        <f t="shared" si="49"/>
        <v>17.52</v>
      </c>
      <c r="W110" s="137">
        <f t="shared" si="50"/>
        <v>17.52</v>
      </c>
      <c r="X110" s="36"/>
    </row>
    <row r="111" spans="1:24" ht="15.75" customHeight="1">
      <c r="A111" s="25">
        <v>110400</v>
      </c>
      <c r="B111" s="25">
        <v>110401</v>
      </c>
      <c r="C111" s="48" t="s">
        <v>289</v>
      </c>
      <c r="D111" s="49" t="s">
        <v>157</v>
      </c>
      <c r="E111" s="49" t="s">
        <v>116</v>
      </c>
      <c r="F111" s="9" t="s">
        <v>91</v>
      </c>
      <c r="G111" s="35" t="s">
        <v>90</v>
      </c>
      <c r="H111" s="25" t="s">
        <v>53</v>
      </c>
      <c r="I111" s="35" t="s">
        <v>92</v>
      </c>
      <c r="J111" s="25" t="s">
        <v>53</v>
      </c>
      <c r="K111" s="11" t="s">
        <v>234</v>
      </c>
      <c r="L111" s="15">
        <v>43567</v>
      </c>
      <c r="M111" s="15">
        <v>43568</v>
      </c>
      <c r="N111" s="29"/>
      <c r="O111" s="29"/>
      <c r="P111" s="30">
        <v>0</v>
      </c>
      <c r="Q111" s="9">
        <v>0</v>
      </c>
      <c r="R111" s="10">
        <v>54.01</v>
      </c>
      <c r="S111" s="9">
        <v>1</v>
      </c>
      <c r="T111" s="9">
        <v>17.52</v>
      </c>
      <c r="U111" s="31">
        <f t="shared" ref="U111:U113" si="51">Q111+S111</f>
        <v>1</v>
      </c>
      <c r="V111" s="32">
        <f t="shared" ref="V111:V113" si="52">(Q111*R111)+(S111*T111)</f>
        <v>17.52</v>
      </c>
      <c r="W111" s="137">
        <f t="shared" ref="W111:W113" si="53">SUM(Q111*R111)+(S111*T111)</f>
        <v>17.52</v>
      </c>
      <c r="X111" s="36"/>
    </row>
    <row r="112" spans="1:24" ht="15.75" customHeight="1">
      <c r="A112" s="25">
        <v>110400</v>
      </c>
      <c r="B112" s="25">
        <v>110401</v>
      </c>
      <c r="C112" s="67" t="s">
        <v>290</v>
      </c>
      <c r="D112" s="49" t="s">
        <v>208</v>
      </c>
      <c r="E112" s="49" t="s">
        <v>116</v>
      </c>
      <c r="F112" s="9" t="s">
        <v>91</v>
      </c>
      <c r="G112" s="35" t="s">
        <v>90</v>
      </c>
      <c r="H112" s="25" t="s">
        <v>53</v>
      </c>
      <c r="I112" s="35" t="s">
        <v>92</v>
      </c>
      <c r="J112" s="25" t="s">
        <v>53</v>
      </c>
      <c r="K112" s="11" t="s">
        <v>234</v>
      </c>
      <c r="L112" s="15">
        <v>43567</v>
      </c>
      <c r="M112" s="15">
        <v>43568</v>
      </c>
      <c r="N112" s="29"/>
      <c r="O112" s="29"/>
      <c r="P112" s="30">
        <v>0</v>
      </c>
      <c r="Q112" s="9">
        <v>0</v>
      </c>
      <c r="R112" s="10">
        <v>54.01</v>
      </c>
      <c r="S112" s="9">
        <v>1</v>
      </c>
      <c r="T112" s="9">
        <v>17.52</v>
      </c>
      <c r="U112" s="31">
        <f t="shared" si="51"/>
        <v>1</v>
      </c>
      <c r="V112" s="32">
        <f t="shared" si="52"/>
        <v>17.52</v>
      </c>
      <c r="W112" s="137">
        <f t="shared" si="53"/>
        <v>17.52</v>
      </c>
      <c r="X112" s="36"/>
    </row>
    <row r="113" spans="1:24" ht="15.75" customHeight="1">
      <c r="A113" s="25">
        <v>110400</v>
      </c>
      <c r="B113" s="25">
        <v>110401</v>
      </c>
      <c r="C113" s="46" t="s">
        <v>291</v>
      </c>
      <c r="D113" s="49" t="s">
        <v>298</v>
      </c>
      <c r="E113" s="49" t="s">
        <v>116</v>
      </c>
      <c r="F113" s="9" t="s">
        <v>91</v>
      </c>
      <c r="G113" s="35" t="s">
        <v>90</v>
      </c>
      <c r="H113" s="25" t="s">
        <v>53</v>
      </c>
      <c r="I113" s="35" t="s">
        <v>92</v>
      </c>
      <c r="J113" s="25" t="s">
        <v>53</v>
      </c>
      <c r="K113" s="11" t="s">
        <v>234</v>
      </c>
      <c r="L113" s="15">
        <v>43567</v>
      </c>
      <c r="M113" s="15">
        <v>43568</v>
      </c>
      <c r="N113" s="29"/>
      <c r="O113" s="29"/>
      <c r="P113" s="30">
        <v>0</v>
      </c>
      <c r="Q113" s="9">
        <v>0</v>
      </c>
      <c r="R113" s="10">
        <v>54.01</v>
      </c>
      <c r="S113" s="9">
        <v>1</v>
      </c>
      <c r="T113" s="9">
        <v>17.52</v>
      </c>
      <c r="U113" s="31">
        <f t="shared" si="51"/>
        <v>1</v>
      </c>
      <c r="V113" s="32">
        <f t="shared" si="52"/>
        <v>17.52</v>
      </c>
      <c r="W113" s="137">
        <f t="shared" si="53"/>
        <v>17.52</v>
      </c>
      <c r="X113" s="36"/>
    </row>
    <row r="114" spans="1:24" ht="15.75" customHeight="1">
      <c r="A114" s="25">
        <v>110400</v>
      </c>
      <c r="B114" s="25">
        <v>110401</v>
      </c>
      <c r="C114" s="48" t="s">
        <v>301</v>
      </c>
      <c r="D114" s="50" t="s">
        <v>304</v>
      </c>
      <c r="E114" s="49" t="s">
        <v>99</v>
      </c>
      <c r="F114" s="9" t="s">
        <v>91</v>
      </c>
      <c r="G114" s="35" t="s">
        <v>90</v>
      </c>
      <c r="H114" s="25" t="s">
        <v>53</v>
      </c>
      <c r="I114" s="35" t="s">
        <v>92</v>
      </c>
      <c r="J114" s="25" t="s">
        <v>53</v>
      </c>
      <c r="K114" s="11" t="s">
        <v>211</v>
      </c>
      <c r="L114" s="15">
        <v>43568</v>
      </c>
      <c r="M114" s="15">
        <v>43572</v>
      </c>
      <c r="N114" s="29"/>
      <c r="O114" s="29"/>
      <c r="P114" s="30">
        <v>0</v>
      </c>
      <c r="Q114" s="9">
        <v>4</v>
      </c>
      <c r="R114" s="10">
        <v>54.01</v>
      </c>
      <c r="S114" s="9">
        <v>1</v>
      </c>
      <c r="T114" s="9">
        <v>17.52</v>
      </c>
      <c r="U114" s="31">
        <f t="shared" ref="U114:U128" si="54">Q114+S114</f>
        <v>5</v>
      </c>
      <c r="V114" s="32">
        <f t="shared" ref="V114:V128" si="55">(Q114*R114)+(S114*T114)</f>
        <v>233.56</v>
      </c>
      <c r="W114" s="137">
        <f t="shared" ref="W114:W128" si="56">SUM(Q114*R114)+(S114*T114)</f>
        <v>233.56</v>
      </c>
      <c r="X114" s="36"/>
    </row>
    <row r="115" spans="1:24" ht="15.75" customHeight="1">
      <c r="A115" s="25">
        <v>110400</v>
      </c>
      <c r="B115" s="25">
        <v>110401</v>
      </c>
      <c r="C115" s="48" t="s">
        <v>302</v>
      </c>
      <c r="D115" s="50" t="s">
        <v>267</v>
      </c>
      <c r="E115" s="49" t="s">
        <v>113</v>
      </c>
      <c r="F115" s="9" t="s">
        <v>91</v>
      </c>
      <c r="G115" s="35" t="s">
        <v>90</v>
      </c>
      <c r="H115" s="25" t="s">
        <v>53</v>
      </c>
      <c r="I115" s="35" t="s">
        <v>92</v>
      </c>
      <c r="J115" s="25" t="s">
        <v>53</v>
      </c>
      <c r="K115" s="11" t="s">
        <v>211</v>
      </c>
      <c r="L115" s="15">
        <v>43568</v>
      </c>
      <c r="M115" s="15">
        <v>43572</v>
      </c>
      <c r="N115" s="29"/>
      <c r="O115" s="29"/>
      <c r="P115" s="30">
        <v>0</v>
      </c>
      <c r="Q115" s="9">
        <v>4</v>
      </c>
      <c r="R115" s="10">
        <v>54.01</v>
      </c>
      <c r="S115" s="9">
        <v>1</v>
      </c>
      <c r="T115" s="9">
        <v>17.52</v>
      </c>
      <c r="U115" s="31">
        <f t="shared" si="54"/>
        <v>5</v>
      </c>
      <c r="V115" s="32">
        <f t="shared" si="55"/>
        <v>233.56</v>
      </c>
      <c r="W115" s="137">
        <f t="shared" si="56"/>
        <v>233.56</v>
      </c>
      <c r="X115" s="36"/>
    </row>
    <row r="116" spans="1:24" ht="15.75" customHeight="1">
      <c r="A116" s="25">
        <v>110400</v>
      </c>
      <c r="B116" s="25">
        <v>110401</v>
      </c>
      <c r="C116" s="48" t="s">
        <v>303</v>
      </c>
      <c r="D116" s="50" t="s">
        <v>305</v>
      </c>
      <c r="E116" s="49" t="s">
        <v>116</v>
      </c>
      <c r="F116" s="9" t="s">
        <v>91</v>
      </c>
      <c r="G116" s="35" t="s">
        <v>90</v>
      </c>
      <c r="H116" s="25" t="s">
        <v>53</v>
      </c>
      <c r="I116" s="35" t="s">
        <v>92</v>
      </c>
      <c r="J116" s="25" t="s">
        <v>53</v>
      </c>
      <c r="K116" s="11" t="s">
        <v>211</v>
      </c>
      <c r="L116" s="15">
        <v>43568</v>
      </c>
      <c r="M116" s="15">
        <v>43572</v>
      </c>
      <c r="N116" s="29"/>
      <c r="O116" s="29"/>
      <c r="P116" s="30">
        <v>0</v>
      </c>
      <c r="Q116" s="9">
        <v>4</v>
      </c>
      <c r="R116" s="10">
        <v>54.01</v>
      </c>
      <c r="S116" s="9">
        <v>1</v>
      </c>
      <c r="T116" s="9">
        <v>17.52</v>
      </c>
      <c r="U116" s="31">
        <f t="shared" si="54"/>
        <v>5</v>
      </c>
      <c r="V116" s="32">
        <f t="shared" si="55"/>
        <v>233.56</v>
      </c>
      <c r="W116" s="137">
        <f t="shared" si="56"/>
        <v>233.56</v>
      </c>
      <c r="X116" s="36"/>
    </row>
    <row r="117" spans="1:24" ht="15.75" customHeight="1">
      <c r="A117" s="25">
        <v>110400</v>
      </c>
      <c r="B117" s="25">
        <v>110401</v>
      </c>
      <c r="C117" s="77" t="s">
        <v>306</v>
      </c>
      <c r="D117" s="49" t="s">
        <v>307</v>
      </c>
      <c r="E117" s="49" t="s">
        <v>141</v>
      </c>
      <c r="F117" s="9" t="s">
        <v>91</v>
      </c>
      <c r="G117" s="35" t="s">
        <v>90</v>
      </c>
      <c r="H117" s="25" t="s">
        <v>53</v>
      </c>
      <c r="I117" s="35" t="s">
        <v>92</v>
      </c>
      <c r="J117" s="25" t="s">
        <v>260</v>
      </c>
      <c r="K117" s="11" t="s">
        <v>94</v>
      </c>
      <c r="L117" s="15">
        <v>43563</v>
      </c>
      <c r="M117" s="15">
        <v>43565</v>
      </c>
      <c r="N117" s="29"/>
      <c r="O117" s="29"/>
      <c r="P117" s="30">
        <v>0</v>
      </c>
      <c r="Q117" s="9">
        <v>2</v>
      </c>
      <c r="R117" s="10">
        <v>175.44</v>
      </c>
      <c r="S117" s="9">
        <v>1</v>
      </c>
      <c r="T117" s="9">
        <v>52.64</v>
      </c>
      <c r="U117" s="31">
        <f t="shared" si="54"/>
        <v>3</v>
      </c>
      <c r="V117" s="32">
        <f t="shared" si="55"/>
        <v>403.52</v>
      </c>
      <c r="W117" s="137">
        <f t="shared" si="56"/>
        <v>403.52</v>
      </c>
      <c r="X117" s="36"/>
    </row>
    <row r="118" spans="1:24" ht="15.75" customHeight="1">
      <c r="A118" s="25">
        <v>110400</v>
      </c>
      <c r="B118" s="25">
        <v>110401</v>
      </c>
      <c r="C118" s="78" t="s">
        <v>308</v>
      </c>
      <c r="D118" s="50" t="s">
        <v>310</v>
      </c>
      <c r="E118" s="50" t="s">
        <v>100</v>
      </c>
      <c r="F118" s="9" t="s">
        <v>91</v>
      </c>
      <c r="G118" s="35" t="s">
        <v>90</v>
      </c>
      <c r="H118" s="25" t="s">
        <v>53</v>
      </c>
      <c r="I118" s="35" t="s">
        <v>92</v>
      </c>
      <c r="J118" s="25" t="s">
        <v>53</v>
      </c>
      <c r="K118" s="11" t="s">
        <v>239</v>
      </c>
      <c r="L118" s="15">
        <v>43559</v>
      </c>
      <c r="M118" s="15">
        <v>43559</v>
      </c>
      <c r="N118" s="29"/>
      <c r="O118" s="29"/>
      <c r="P118" s="30">
        <v>0</v>
      </c>
      <c r="Q118" s="9">
        <v>0</v>
      </c>
      <c r="R118" s="10">
        <v>54.01</v>
      </c>
      <c r="S118" s="9">
        <v>1</v>
      </c>
      <c r="T118" s="9">
        <v>17.52</v>
      </c>
      <c r="U118" s="31">
        <f t="shared" si="54"/>
        <v>1</v>
      </c>
      <c r="V118" s="32">
        <f t="shared" si="55"/>
        <v>17.52</v>
      </c>
      <c r="W118" s="137">
        <f t="shared" si="56"/>
        <v>17.52</v>
      </c>
      <c r="X118" s="36"/>
    </row>
    <row r="119" spans="1:24" ht="15.75" customHeight="1">
      <c r="A119" s="25">
        <v>110400</v>
      </c>
      <c r="B119" s="25">
        <v>110401</v>
      </c>
      <c r="C119" s="47" t="s">
        <v>309</v>
      </c>
      <c r="D119" s="50" t="s">
        <v>157</v>
      </c>
      <c r="E119" s="50" t="s">
        <v>116</v>
      </c>
      <c r="F119" s="9" t="s">
        <v>91</v>
      </c>
      <c r="G119" s="35" t="s">
        <v>90</v>
      </c>
      <c r="H119" s="25" t="s">
        <v>53</v>
      </c>
      <c r="I119" s="35" t="s">
        <v>92</v>
      </c>
      <c r="J119" s="25" t="s">
        <v>53</v>
      </c>
      <c r="K119" s="11" t="s">
        <v>239</v>
      </c>
      <c r="L119" s="15">
        <v>43559</v>
      </c>
      <c r="M119" s="15">
        <v>43559</v>
      </c>
      <c r="N119" s="29"/>
      <c r="O119" s="29"/>
      <c r="P119" s="30">
        <v>0</v>
      </c>
      <c r="Q119" s="9">
        <v>0</v>
      </c>
      <c r="R119" s="10">
        <v>54.01</v>
      </c>
      <c r="S119" s="9">
        <v>1</v>
      </c>
      <c r="T119" s="9">
        <v>17.52</v>
      </c>
      <c r="U119" s="31">
        <f t="shared" si="54"/>
        <v>1</v>
      </c>
      <c r="V119" s="32">
        <f t="shared" si="55"/>
        <v>17.52</v>
      </c>
      <c r="W119" s="137">
        <f t="shared" si="56"/>
        <v>17.52</v>
      </c>
      <c r="X119" s="36"/>
    </row>
    <row r="120" spans="1:24" ht="15.75" customHeight="1">
      <c r="A120" s="25">
        <v>110400</v>
      </c>
      <c r="B120" s="25">
        <v>110401</v>
      </c>
      <c r="C120" s="78" t="s">
        <v>308</v>
      </c>
      <c r="D120" s="50" t="s">
        <v>310</v>
      </c>
      <c r="E120" s="50" t="s">
        <v>100</v>
      </c>
      <c r="F120" s="9" t="s">
        <v>91</v>
      </c>
      <c r="G120" s="35" t="s">
        <v>90</v>
      </c>
      <c r="H120" s="25" t="s">
        <v>53</v>
      </c>
      <c r="I120" s="35" t="s">
        <v>92</v>
      </c>
      <c r="J120" s="25" t="s">
        <v>53</v>
      </c>
      <c r="K120" s="11" t="s">
        <v>239</v>
      </c>
      <c r="L120" s="15">
        <v>43561</v>
      </c>
      <c r="M120" s="15">
        <v>43561</v>
      </c>
      <c r="N120" s="29"/>
      <c r="O120" s="29"/>
      <c r="P120" s="30">
        <v>0</v>
      </c>
      <c r="Q120" s="9">
        <v>0</v>
      </c>
      <c r="R120" s="10">
        <v>54.01</v>
      </c>
      <c r="S120" s="9">
        <v>1</v>
      </c>
      <c r="T120" s="9">
        <v>17.52</v>
      </c>
      <c r="U120" s="31">
        <f t="shared" si="54"/>
        <v>1</v>
      </c>
      <c r="V120" s="32">
        <f t="shared" si="55"/>
        <v>17.52</v>
      </c>
      <c r="W120" s="137">
        <f t="shared" si="56"/>
        <v>17.52</v>
      </c>
      <c r="X120" s="36"/>
    </row>
    <row r="121" spans="1:24" ht="15.75" customHeight="1">
      <c r="A121" s="25">
        <v>110400</v>
      </c>
      <c r="B121" s="25">
        <v>110401</v>
      </c>
      <c r="C121" s="47" t="s">
        <v>311</v>
      </c>
      <c r="D121" s="50" t="s">
        <v>267</v>
      </c>
      <c r="E121" s="50" t="s">
        <v>113</v>
      </c>
      <c r="F121" s="9" t="s">
        <v>91</v>
      </c>
      <c r="G121" s="35" t="s">
        <v>90</v>
      </c>
      <c r="H121" s="25" t="s">
        <v>53</v>
      </c>
      <c r="I121" s="35" t="s">
        <v>92</v>
      </c>
      <c r="J121" s="25" t="s">
        <v>53</v>
      </c>
      <c r="K121" s="11" t="s">
        <v>239</v>
      </c>
      <c r="L121" s="15">
        <v>43561</v>
      </c>
      <c r="M121" s="15">
        <v>43561</v>
      </c>
      <c r="N121" s="29"/>
      <c r="O121" s="29"/>
      <c r="P121" s="30">
        <v>0</v>
      </c>
      <c r="Q121" s="9">
        <v>0</v>
      </c>
      <c r="R121" s="10">
        <v>54.01</v>
      </c>
      <c r="S121" s="9">
        <v>1</v>
      </c>
      <c r="T121" s="9">
        <v>17.52</v>
      </c>
      <c r="U121" s="31">
        <f t="shared" si="54"/>
        <v>1</v>
      </c>
      <c r="V121" s="32">
        <f t="shared" si="55"/>
        <v>17.52</v>
      </c>
      <c r="W121" s="137">
        <f t="shared" si="56"/>
        <v>17.52</v>
      </c>
      <c r="X121" s="36"/>
    </row>
    <row r="122" spans="1:24" ht="15.75" customHeight="1">
      <c r="A122" s="25">
        <v>110400</v>
      </c>
      <c r="B122" s="25">
        <v>110401</v>
      </c>
      <c r="C122" s="47" t="s">
        <v>312</v>
      </c>
      <c r="D122" s="50" t="s">
        <v>118</v>
      </c>
      <c r="E122" s="50" t="s">
        <v>113</v>
      </c>
      <c r="F122" s="9" t="s">
        <v>91</v>
      </c>
      <c r="G122" s="35" t="s">
        <v>90</v>
      </c>
      <c r="H122" s="25" t="s">
        <v>53</v>
      </c>
      <c r="I122" s="35" t="s">
        <v>92</v>
      </c>
      <c r="J122" s="25" t="s">
        <v>53</v>
      </c>
      <c r="K122" s="11" t="s">
        <v>239</v>
      </c>
      <c r="L122" s="15">
        <v>43561</v>
      </c>
      <c r="M122" s="15">
        <v>43561</v>
      </c>
      <c r="N122" s="29"/>
      <c r="O122" s="29"/>
      <c r="P122" s="30">
        <v>0</v>
      </c>
      <c r="Q122" s="9">
        <v>0</v>
      </c>
      <c r="R122" s="10">
        <v>54.01</v>
      </c>
      <c r="S122" s="9">
        <v>1</v>
      </c>
      <c r="T122" s="9">
        <v>17.52</v>
      </c>
      <c r="U122" s="31">
        <f t="shared" si="54"/>
        <v>1</v>
      </c>
      <c r="V122" s="32">
        <f t="shared" si="55"/>
        <v>17.52</v>
      </c>
      <c r="W122" s="137">
        <f t="shared" si="56"/>
        <v>17.52</v>
      </c>
      <c r="X122" s="36"/>
    </row>
    <row r="123" spans="1:24" ht="15.75" customHeight="1">
      <c r="A123" s="25">
        <v>110400</v>
      </c>
      <c r="B123" s="25">
        <v>110401</v>
      </c>
      <c r="C123" s="47" t="s">
        <v>313</v>
      </c>
      <c r="D123" s="50" t="s">
        <v>295</v>
      </c>
      <c r="E123" s="50" t="s">
        <v>318</v>
      </c>
      <c r="F123" s="9" t="s">
        <v>91</v>
      </c>
      <c r="G123" s="35" t="s">
        <v>90</v>
      </c>
      <c r="H123" s="25" t="s">
        <v>53</v>
      </c>
      <c r="I123" s="35" t="s">
        <v>92</v>
      </c>
      <c r="J123" s="25" t="s">
        <v>53</v>
      </c>
      <c r="K123" s="11" t="s">
        <v>239</v>
      </c>
      <c r="L123" s="15">
        <v>43561</v>
      </c>
      <c r="M123" s="15">
        <v>43561</v>
      </c>
      <c r="N123" s="29"/>
      <c r="O123" s="29"/>
      <c r="P123" s="30">
        <v>0</v>
      </c>
      <c r="Q123" s="9">
        <v>0</v>
      </c>
      <c r="R123" s="10">
        <v>54.01</v>
      </c>
      <c r="S123" s="9">
        <v>1</v>
      </c>
      <c r="T123" s="9">
        <v>17.52</v>
      </c>
      <c r="U123" s="31">
        <f t="shared" si="54"/>
        <v>1</v>
      </c>
      <c r="V123" s="32">
        <f t="shared" si="55"/>
        <v>17.52</v>
      </c>
      <c r="W123" s="137">
        <f t="shared" si="56"/>
        <v>17.52</v>
      </c>
      <c r="X123" s="36"/>
    </row>
    <row r="124" spans="1:24" ht="15.75" customHeight="1">
      <c r="A124" s="25">
        <v>110400</v>
      </c>
      <c r="B124" s="25">
        <v>110401</v>
      </c>
      <c r="C124" s="47" t="s">
        <v>314</v>
      </c>
      <c r="D124" s="50" t="s">
        <v>317</v>
      </c>
      <c r="E124" s="50" t="s">
        <v>318</v>
      </c>
      <c r="F124" s="9" t="s">
        <v>91</v>
      </c>
      <c r="G124" s="35" t="s">
        <v>90</v>
      </c>
      <c r="H124" s="25" t="s">
        <v>53</v>
      </c>
      <c r="I124" s="35" t="s">
        <v>92</v>
      </c>
      <c r="J124" s="25" t="s">
        <v>53</v>
      </c>
      <c r="K124" s="11" t="s">
        <v>239</v>
      </c>
      <c r="L124" s="15">
        <v>43561</v>
      </c>
      <c r="M124" s="15">
        <v>43561</v>
      </c>
      <c r="N124" s="29"/>
      <c r="O124" s="29"/>
      <c r="P124" s="30">
        <v>0</v>
      </c>
      <c r="Q124" s="9">
        <v>0</v>
      </c>
      <c r="R124" s="10">
        <v>54.01</v>
      </c>
      <c r="S124" s="9">
        <v>1</v>
      </c>
      <c r="T124" s="9">
        <v>17.52</v>
      </c>
      <c r="U124" s="31">
        <f t="shared" si="54"/>
        <v>1</v>
      </c>
      <c r="V124" s="32">
        <f t="shared" si="55"/>
        <v>17.52</v>
      </c>
      <c r="W124" s="137">
        <f t="shared" si="56"/>
        <v>17.52</v>
      </c>
      <c r="X124" s="36"/>
    </row>
    <row r="125" spans="1:24" ht="15.75" customHeight="1">
      <c r="A125" s="25">
        <v>110400</v>
      </c>
      <c r="B125" s="25">
        <v>110401</v>
      </c>
      <c r="C125" s="47" t="s">
        <v>287</v>
      </c>
      <c r="D125" s="50" t="s">
        <v>119</v>
      </c>
      <c r="E125" s="50" t="s">
        <v>319</v>
      </c>
      <c r="F125" s="9" t="s">
        <v>91</v>
      </c>
      <c r="G125" s="35" t="s">
        <v>90</v>
      </c>
      <c r="H125" s="25" t="s">
        <v>53</v>
      </c>
      <c r="I125" s="35" t="s">
        <v>92</v>
      </c>
      <c r="J125" s="25" t="s">
        <v>53</v>
      </c>
      <c r="K125" s="11" t="s">
        <v>239</v>
      </c>
      <c r="L125" s="15">
        <v>43561</v>
      </c>
      <c r="M125" s="15">
        <v>43561</v>
      </c>
      <c r="N125" s="29"/>
      <c r="O125" s="29"/>
      <c r="P125" s="30">
        <v>0</v>
      </c>
      <c r="Q125" s="9">
        <v>0</v>
      </c>
      <c r="R125" s="10">
        <v>54.01</v>
      </c>
      <c r="S125" s="9">
        <v>1</v>
      </c>
      <c r="T125" s="9">
        <v>17.52</v>
      </c>
      <c r="U125" s="31">
        <f t="shared" si="54"/>
        <v>1</v>
      </c>
      <c r="V125" s="32">
        <f t="shared" si="55"/>
        <v>17.52</v>
      </c>
      <c r="W125" s="137">
        <f t="shared" si="56"/>
        <v>17.52</v>
      </c>
      <c r="X125" s="36"/>
    </row>
    <row r="126" spans="1:24" ht="15.75" customHeight="1">
      <c r="A126" s="25">
        <v>110400</v>
      </c>
      <c r="B126" s="25">
        <v>110401</v>
      </c>
      <c r="C126" s="47" t="s">
        <v>315</v>
      </c>
      <c r="D126" s="50" t="s">
        <v>120</v>
      </c>
      <c r="E126" s="50" t="s">
        <v>318</v>
      </c>
      <c r="F126" s="9" t="s">
        <v>91</v>
      </c>
      <c r="G126" s="35" t="s">
        <v>90</v>
      </c>
      <c r="H126" s="25" t="s">
        <v>53</v>
      </c>
      <c r="I126" s="35" t="s">
        <v>92</v>
      </c>
      <c r="J126" s="25" t="s">
        <v>53</v>
      </c>
      <c r="K126" s="11" t="s">
        <v>239</v>
      </c>
      <c r="L126" s="15">
        <v>43561</v>
      </c>
      <c r="M126" s="15">
        <v>43561</v>
      </c>
      <c r="N126" s="29"/>
      <c r="O126" s="29"/>
      <c r="P126" s="30">
        <v>0</v>
      </c>
      <c r="Q126" s="9">
        <v>0</v>
      </c>
      <c r="R126" s="10">
        <v>54.01</v>
      </c>
      <c r="S126" s="9">
        <v>1</v>
      </c>
      <c r="T126" s="9">
        <v>17.52</v>
      </c>
      <c r="U126" s="31">
        <f t="shared" si="54"/>
        <v>1</v>
      </c>
      <c r="V126" s="32">
        <f t="shared" si="55"/>
        <v>17.52</v>
      </c>
      <c r="W126" s="137">
        <f t="shared" si="56"/>
        <v>17.52</v>
      </c>
      <c r="X126" s="36"/>
    </row>
    <row r="127" spans="1:24" ht="15.75" customHeight="1">
      <c r="A127" s="25">
        <v>110400</v>
      </c>
      <c r="B127" s="25">
        <v>110401</v>
      </c>
      <c r="C127" s="46" t="s">
        <v>316</v>
      </c>
      <c r="D127" s="50" t="s">
        <v>123</v>
      </c>
      <c r="E127" s="50" t="s">
        <v>101</v>
      </c>
      <c r="F127" s="9" t="s">
        <v>91</v>
      </c>
      <c r="G127" s="35" t="s">
        <v>90</v>
      </c>
      <c r="H127" s="25" t="s">
        <v>53</v>
      </c>
      <c r="I127" s="35" t="s">
        <v>92</v>
      </c>
      <c r="J127" s="25" t="s">
        <v>53</v>
      </c>
      <c r="K127" s="11" t="s">
        <v>239</v>
      </c>
      <c r="L127" s="15">
        <v>43561</v>
      </c>
      <c r="M127" s="15">
        <v>43561</v>
      </c>
      <c r="N127" s="29"/>
      <c r="O127" s="29"/>
      <c r="P127" s="30">
        <v>0</v>
      </c>
      <c r="Q127" s="9">
        <v>0</v>
      </c>
      <c r="R127" s="10">
        <v>54.01</v>
      </c>
      <c r="S127" s="9">
        <v>1</v>
      </c>
      <c r="T127" s="9">
        <v>17.52</v>
      </c>
      <c r="U127" s="31">
        <f t="shared" si="54"/>
        <v>1</v>
      </c>
      <c r="V127" s="32">
        <f t="shared" si="55"/>
        <v>17.52</v>
      </c>
      <c r="W127" s="137">
        <f t="shared" si="56"/>
        <v>17.52</v>
      </c>
      <c r="X127" s="36"/>
    </row>
    <row r="128" spans="1:24" ht="15.75" customHeight="1">
      <c r="A128" s="25">
        <v>110400</v>
      </c>
      <c r="B128" s="25">
        <v>110401</v>
      </c>
      <c r="C128" s="48" t="s">
        <v>320</v>
      </c>
      <c r="D128" s="50" t="s">
        <v>178</v>
      </c>
      <c r="E128" s="49" t="s">
        <v>100</v>
      </c>
      <c r="F128" s="9" t="s">
        <v>91</v>
      </c>
      <c r="G128" s="35" t="s">
        <v>90</v>
      </c>
      <c r="H128" s="25" t="s">
        <v>53</v>
      </c>
      <c r="I128" s="35" t="s">
        <v>92</v>
      </c>
      <c r="J128" s="25" t="s">
        <v>53</v>
      </c>
      <c r="K128" s="11" t="s">
        <v>234</v>
      </c>
      <c r="L128" s="15">
        <v>43567</v>
      </c>
      <c r="M128" s="15">
        <v>43567</v>
      </c>
      <c r="N128" s="29"/>
      <c r="O128" s="29"/>
      <c r="P128" s="30">
        <v>0</v>
      </c>
      <c r="Q128" s="9">
        <v>1</v>
      </c>
      <c r="R128" s="10">
        <v>54.01</v>
      </c>
      <c r="S128" s="9">
        <v>0</v>
      </c>
      <c r="T128" s="9">
        <v>17.52</v>
      </c>
      <c r="U128" s="31">
        <f t="shared" si="54"/>
        <v>1</v>
      </c>
      <c r="V128" s="32">
        <f t="shared" si="55"/>
        <v>54.01</v>
      </c>
      <c r="W128" s="137">
        <f t="shared" si="56"/>
        <v>54.01</v>
      </c>
      <c r="X128" s="36"/>
    </row>
    <row r="129" spans="1:24" ht="15.75" customHeight="1">
      <c r="A129" s="25">
        <v>110400</v>
      </c>
      <c r="B129" s="25">
        <v>110401</v>
      </c>
      <c r="C129" s="48" t="s">
        <v>321</v>
      </c>
      <c r="D129" s="50" t="s">
        <v>179</v>
      </c>
      <c r="E129" s="49" t="s">
        <v>131</v>
      </c>
      <c r="F129" s="9" t="s">
        <v>91</v>
      </c>
      <c r="G129" s="35" t="s">
        <v>90</v>
      </c>
      <c r="H129" s="25" t="s">
        <v>53</v>
      </c>
      <c r="I129" s="35" t="s">
        <v>92</v>
      </c>
      <c r="J129" s="25" t="s">
        <v>53</v>
      </c>
      <c r="K129" s="11" t="s">
        <v>234</v>
      </c>
      <c r="L129" s="15">
        <v>43567</v>
      </c>
      <c r="M129" s="15">
        <v>43567</v>
      </c>
      <c r="N129" s="29"/>
      <c r="O129" s="29"/>
      <c r="P129" s="30">
        <v>0</v>
      </c>
      <c r="Q129" s="9">
        <v>1</v>
      </c>
      <c r="R129" s="10">
        <v>54.01</v>
      </c>
      <c r="S129" s="9">
        <v>0</v>
      </c>
      <c r="T129" s="9">
        <v>17.52</v>
      </c>
      <c r="U129" s="31">
        <f t="shared" ref="U129:U186" si="57">Q129+S129</f>
        <v>1</v>
      </c>
      <c r="V129" s="32">
        <f t="shared" ref="V129:V186" si="58">(Q129*R129)+(S129*T129)</f>
        <v>54.01</v>
      </c>
      <c r="W129" s="137">
        <f t="shared" ref="W129:W192" si="59">SUM(Q129*R129)+(S129*T129)</f>
        <v>54.01</v>
      </c>
      <c r="X129" s="36"/>
    </row>
    <row r="130" spans="1:24" ht="15.75" customHeight="1">
      <c r="A130" s="25">
        <v>110400</v>
      </c>
      <c r="B130" s="25">
        <v>110401</v>
      </c>
      <c r="C130" s="48" t="s">
        <v>322</v>
      </c>
      <c r="D130" s="50" t="s">
        <v>323</v>
      </c>
      <c r="E130" s="49" t="s">
        <v>101</v>
      </c>
      <c r="F130" s="9" t="s">
        <v>91</v>
      </c>
      <c r="G130" s="35" t="s">
        <v>90</v>
      </c>
      <c r="H130" s="25" t="s">
        <v>53</v>
      </c>
      <c r="I130" s="35" t="s">
        <v>92</v>
      </c>
      <c r="J130" s="25" t="s">
        <v>53</v>
      </c>
      <c r="K130" s="11" t="s">
        <v>234</v>
      </c>
      <c r="L130" s="15">
        <v>43567</v>
      </c>
      <c r="M130" s="15">
        <v>43567</v>
      </c>
      <c r="N130" s="29"/>
      <c r="O130" s="29"/>
      <c r="P130" s="30">
        <v>0</v>
      </c>
      <c r="Q130" s="9">
        <v>1</v>
      </c>
      <c r="R130" s="10">
        <v>54.01</v>
      </c>
      <c r="S130" s="9">
        <v>0</v>
      </c>
      <c r="T130" s="9">
        <v>17.52</v>
      </c>
      <c r="U130" s="31">
        <f t="shared" si="57"/>
        <v>1</v>
      </c>
      <c r="V130" s="32">
        <f t="shared" si="58"/>
        <v>54.01</v>
      </c>
      <c r="W130" s="137">
        <f t="shared" si="59"/>
        <v>54.01</v>
      </c>
      <c r="X130" s="36"/>
    </row>
    <row r="131" spans="1:24" ht="15.75" customHeight="1">
      <c r="A131" s="25">
        <v>110400</v>
      </c>
      <c r="B131" s="25">
        <v>110401</v>
      </c>
      <c r="C131" s="47" t="s">
        <v>324</v>
      </c>
      <c r="D131" s="49" t="s">
        <v>127</v>
      </c>
      <c r="E131" s="64" t="s">
        <v>99</v>
      </c>
      <c r="F131" s="9" t="s">
        <v>248</v>
      </c>
      <c r="G131" s="35" t="s">
        <v>90</v>
      </c>
      <c r="H131" s="25" t="s">
        <v>53</v>
      </c>
      <c r="I131" s="35" t="s">
        <v>92</v>
      </c>
      <c r="J131" s="25" t="s">
        <v>327</v>
      </c>
      <c r="K131" s="11" t="s">
        <v>328</v>
      </c>
      <c r="L131" s="15">
        <v>43552</v>
      </c>
      <c r="M131" s="15">
        <v>43554</v>
      </c>
      <c r="N131" s="29"/>
      <c r="O131" s="29"/>
      <c r="P131" s="30">
        <v>0</v>
      </c>
      <c r="Q131" s="9">
        <v>2</v>
      </c>
      <c r="R131" s="10">
        <v>156.63999999999999</v>
      </c>
      <c r="S131" s="9">
        <v>1</v>
      </c>
      <c r="T131" s="9">
        <v>47</v>
      </c>
      <c r="U131" s="31">
        <f t="shared" si="57"/>
        <v>3</v>
      </c>
      <c r="V131" s="32">
        <f t="shared" si="58"/>
        <v>360.28</v>
      </c>
      <c r="W131" s="137">
        <f t="shared" si="59"/>
        <v>360.28</v>
      </c>
      <c r="X131" s="36"/>
    </row>
    <row r="132" spans="1:24" ht="15.75" customHeight="1">
      <c r="A132" s="25">
        <v>110400</v>
      </c>
      <c r="B132" s="25">
        <v>110401</v>
      </c>
      <c r="C132" s="47" t="s">
        <v>325</v>
      </c>
      <c r="D132" s="49" t="s">
        <v>128</v>
      </c>
      <c r="E132" s="64" t="s">
        <v>113</v>
      </c>
      <c r="F132" s="9" t="s">
        <v>248</v>
      </c>
      <c r="G132" s="35" t="s">
        <v>90</v>
      </c>
      <c r="H132" s="25" t="s">
        <v>53</v>
      </c>
      <c r="I132" s="35" t="s">
        <v>92</v>
      </c>
      <c r="J132" s="25" t="s">
        <v>327</v>
      </c>
      <c r="K132" s="11" t="s">
        <v>328</v>
      </c>
      <c r="L132" s="15">
        <v>43552</v>
      </c>
      <c r="M132" s="15">
        <v>43554</v>
      </c>
      <c r="N132" s="29"/>
      <c r="O132" s="29"/>
      <c r="P132" s="30">
        <v>0</v>
      </c>
      <c r="Q132" s="9">
        <v>2</v>
      </c>
      <c r="R132" s="10">
        <v>107.7</v>
      </c>
      <c r="S132" s="9">
        <v>1</v>
      </c>
      <c r="T132" s="9">
        <v>32.31</v>
      </c>
      <c r="U132" s="31">
        <f t="shared" si="57"/>
        <v>3</v>
      </c>
      <c r="V132" s="32">
        <f t="shared" si="58"/>
        <v>247.71</v>
      </c>
      <c r="W132" s="137">
        <f t="shared" si="59"/>
        <v>247.71</v>
      </c>
      <c r="X132" s="36"/>
    </row>
    <row r="133" spans="1:24" ht="15.75" customHeight="1">
      <c r="A133" s="25">
        <v>110400</v>
      </c>
      <c r="B133" s="25">
        <v>110401</v>
      </c>
      <c r="C133" s="47" t="s">
        <v>326</v>
      </c>
      <c r="D133" s="49" t="s">
        <v>298</v>
      </c>
      <c r="E133" s="64" t="s">
        <v>116</v>
      </c>
      <c r="F133" s="9" t="s">
        <v>248</v>
      </c>
      <c r="G133" s="35" t="s">
        <v>90</v>
      </c>
      <c r="H133" s="25" t="s">
        <v>53</v>
      </c>
      <c r="I133" s="35" t="s">
        <v>92</v>
      </c>
      <c r="J133" s="25" t="s">
        <v>327</v>
      </c>
      <c r="K133" s="11" t="s">
        <v>328</v>
      </c>
      <c r="L133" s="15">
        <v>43552</v>
      </c>
      <c r="M133" s="15">
        <v>43554</v>
      </c>
      <c r="N133" s="29"/>
      <c r="O133" s="29"/>
      <c r="P133" s="30">
        <v>0</v>
      </c>
      <c r="Q133" s="9">
        <v>2</v>
      </c>
      <c r="R133" s="10">
        <v>107.7</v>
      </c>
      <c r="S133" s="9">
        <v>1</v>
      </c>
      <c r="T133" s="9">
        <v>32.31</v>
      </c>
      <c r="U133" s="31">
        <f t="shared" si="57"/>
        <v>3</v>
      </c>
      <c r="V133" s="32">
        <f t="shared" si="58"/>
        <v>247.71</v>
      </c>
      <c r="W133" s="137">
        <f t="shared" si="59"/>
        <v>247.71</v>
      </c>
      <c r="X133" s="36"/>
    </row>
    <row r="134" spans="1:24" ht="15.75" customHeight="1">
      <c r="A134" s="25">
        <v>110400</v>
      </c>
      <c r="B134" s="25">
        <v>110401</v>
      </c>
      <c r="C134" s="47" t="s">
        <v>324</v>
      </c>
      <c r="D134" s="49" t="s">
        <v>127</v>
      </c>
      <c r="E134" s="64" t="s">
        <v>99</v>
      </c>
      <c r="F134" s="9" t="s">
        <v>248</v>
      </c>
      <c r="G134" s="35" t="s">
        <v>90</v>
      </c>
      <c r="H134" s="25" t="s">
        <v>53</v>
      </c>
      <c r="I134" s="35" t="s">
        <v>92</v>
      </c>
      <c r="J134" s="25" t="s">
        <v>329</v>
      </c>
      <c r="K134" s="11" t="s">
        <v>330</v>
      </c>
      <c r="L134" s="15">
        <v>43554</v>
      </c>
      <c r="M134" s="15">
        <v>43554</v>
      </c>
      <c r="N134" s="29"/>
      <c r="O134" s="29"/>
      <c r="P134" s="30">
        <v>0</v>
      </c>
      <c r="Q134" s="9">
        <v>0</v>
      </c>
      <c r="R134" s="10">
        <v>54.01</v>
      </c>
      <c r="S134" s="9">
        <v>1</v>
      </c>
      <c r="T134" s="9">
        <v>47</v>
      </c>
      <c r="U134" s="31">
        <f t="shared" si="57"/>
        <v>1</v>
      </c>
      <c r="V134" s="32">
        <f t="shared" si="58"/>
        <v>47</v>
      </c>
      <c r="W134" s="137">
        <f t="shared" si="59"/>
        <v>47</v>
      </c>
      <c r="X134" s="36"/>
    </row>
    <row r="135" spans="1:24" ht="15.75" customHeight="1">
      <c r="A135" s="25">
        <v>110400</v>
      </c>
      <c r="B135" s="25">
        <v>110401</v>
      </c>
      <c r="C135" s="47" t="s">
        <v>325</v>
      </c>
      <c r="D135" s="49" t="s">
        <v>128</v>
      </c>
      <c r="E135" s="64" t="s">
        <v>113</v>
      </c>
      <c r="F135" s="9" t="s">
        <v>248</v>
      </c>
      <c r="G135" s="35" t="s">
        <v>90</v>
      </c>
      <c r="H135" s="25" t="s">
        <v>53</v>
      </c>
      <c r="I135" s="35" t="s">
        <v>92</v>
      </c>
      <c r="J135" s="25" t="s">
        <v>329</v>
      </c>
      <c r="K135" s="11" t="s">
        <v>330</v>
      </c>
      <c r="L135" s="15">
        <v>43554</v>
      </c>
      <c r="M135" s="15">
        <v>43554</v>
      </c>
      <c r="N135" s="29"/>
      <c r="O135" s="29"/>
      <c r="P135" s="30">
        <v>0</v>
      </c>
      <c r="Q135" s="9">
        <v>0</v>
      </c>
      <c r="R135" s="10">
        <v>54.01</v>
      </c>
      <c r="S135" s="9">
        <v>1</v>
      </c>
      <c r="T135" s="9">
        <v>32.31</v>
      </c>
      <c r="U135" s="31">
        <f t="shared" si="57"/>
        <v>1</v>
      </c>
      <c r="V135" s="32">
        <f t="shared" si="58"/>
        <v>32.31</v>
      </c>
      <c r="W135" s="137">
        <f t="shared" si="59"/>
        <v>32.31</v>
      </c>
      <c r="X135" s="36"/>
    </row>
    <row r="136" spans="1:24" ht="15.75" customHeight="1">
      <c r="A136" s="25">
        <v>110400</v>
      </c>
      <c r="B136" s="25">
        <v>110401</v>
      </c>
      <c r="C136" s="47" t="s">
        <v>326</v>
      </c>
      <c r="D136" s="49" t="s">
        <v>298</v>
      </c>
      <c r="E136" s="64" t="s">
        <v>116</v>
      </c>
      <c r="F136" s="9" t="s">
        <v>248</v>
      </c>
      <c r="G136" s="35" t="s">
        <v>90</v>
      </c>
      <c r="H136" s="25" t="s">
        <v>53</v>
      </c>
      <c r="I136" s="35" t="s">
        <v>92</v>
      </c>
      <c r="J136" s="25" t="s">
        <v>329</v>
      </c>
      <c r="K136" s="11" t="s">
        <v>330</v>
      </c>
      <c r="L136" s="15">
        <v>43554</v>
      </c>
      <c r="M136" s="15">
        <v>43554</v>
      </c>
      <c r="N136" s="29"/>
      <c r="O136" s="29"/>
      <c r="P136" s="30">
        <v>0</v>
      </c>
      <c r="Q136" s="9">
        <v>0</v>
      </c>
      <c r="R136" s="10">
        <v>54.01</v>
      </c>
      <c r="S136" s="9">
        <v>1</v>
      </c>
      <c r="T136" s="9">
        <v>32.31</v>
      </c>
      <c r="U136" s="31">
        <f t="shared" si="57"/>
        <v>1</v>
      </c>
      <c r="V136" s="32">
        <f t="shared" si="58"/>
        <v>32.31</v>
      </c>
      <c r="W136" s="137">
        <f t="shared" si="59"/>
        <v>32.31</v>
      </c>
      <c r="X136" s="36"/>
    </row>
    <row r="137" spans="1:24" ht="15.75" customHeight="1">
      <c r="A137" s="25">
        <v>110400</v>
      </c>
      <c r="B137" s="25">
        <v>110401</v>
      </c>
      <c r="C137" s="47" t="s">
        <v>331</v>
      </c>
      <c r="D137" s="49" t="s">
        <v>335</v>
      </c>
      <c r="E137" s="64" t="s">
        <v>100</v>
      </c>
      <c r="F137" s="9" t="s">
        <v>248</v>
      </c>
      <c r="G137" s="35" t="s">
        <v>90</v>
      </c>
      <c r="H137" s="25" t="s">
        <v>53</v>
      </c>
      <c r="I137" s="35" t="s">
        <v>92</v>
      </c>
      <c r="J137" s="25" t="s">
        <v>327</v>
      </c>
      <c r="K137" s="11" t="s">
        <v>328</v>
      </c>
      <c r="L137" s="15">
        <v>43553</v>
      </c>
      <c r="M137" s="15">
        <v>43554</v>
      </c>
      <c r="N137" s="29"/>
      <c r="O137" s="29"/>
      <c r="P137" s="30">
        <v>0</v>
      </c>
      <c r="Q137" s="9">
        <v>1</v>
      </c>
      <c r="R137" s="10">
        <v>156.63999999999999</v>
      </c>
      <c r="S137" s="9">
        <v>1</v>
      </c>
      <c r="T137" s="9">
        <v>47</v>
      </c>
      <c r="U137" s="31">
        <f t="shared" ref="U137:U144" si="60">Q137+S137</f>
        <v>2</v>
      </c>
      <c r="V137" s="32">
        <f t="shared" ref="V137:V144" si="61">(Q137*R137)+(S137*T137)</f>
        <v>203.64</v>
      </c>
      <c r="W137" s="137">
        <f t="shared" ref="W137:W144" si="62">SUM(Q137*R137)+(S137*T137)</f>
        <v>203.64</v>
      </c>
      <c r="X137" s="36"/>
    </row>
    <row r="138" spans="1:24" ht="15.75" customHeight="1">
      <c r="A138" s="25">
        <v>110400</v>
      </c>
      <c r="B138" s="25">
        <v>110401</v>
      </c>
      <c r="C138" s="47" t="s">
        <v>332</v>
      </c>
      <c r="D138" s="49" t="s">
        <v>336</v>
      </c>
      <c r="E138" s="64" t="s">
        <v>131</v>
      </c>
      <c r="F138" s="9" t="s">
        <v>248</v>
      </c>
      <c r="G138" s="35" t="s">
        <v>90</v>
      </c>
      <c r="H138" s="25" t="s">
        <v>53</v>
      </c>
      <c r="I138" s="35" t="s">
        <v>92</v>
      </c>
      <c r="J138" s="25" t="s">
        <v>327</v>
      </c>
      <c r="K138" s="11" t="s">
        <v>328</v>
      </c>
      <c r="L138" s="15">
        <v>43553</v>
      </c>
      <c r="M138" s="15">
        <v>43554</v>
      </c>
      <c r="N138" s="29"/>
      <c r="O138" s="29"/>
      <c r="P138" s="30">
        <v>0</v>
      </c>
      <c r="Q138" s="9">
        <v>1</v>
      </c>
      <c r="R138" s="10">
        <v>107.7</v>
      </c>
      <c r="S138" s="9">
        <v>1</v>
      </c>
      <c r="T138" s="9">
        <v>32.31</v>
      </c>
      <c r="U138" s="31">
        <f t="shared" si="60"/>
        <v>2</v>
      </c>
      <c r="V138" s="32">
        <f t="shared" si="61"/>
        <v>140.01</v>
      </c>
      <c r="W138" s="137">
        <f t="shared" si="62"/>
        <v>140.01</v>
      </c>
      <c r="X138" s="36"/>
    </row>
    <row r="139" spans="1:24" ht="15.75" customHeight="1">
      <c r="A139" s="25">
        <v>110400</v>
      </c>
      <c r="B139" s="25">
        <v>110401</v>
      </c>
      <c r="C139" s="47" t="s">
        <v>333</v>
      </c>
      <c r="D139" s="49" t="s">
        <v>256</v>
      </c>
      <c r="E139" s="64" t="s">
        <v>338</v>
      </c>
      <c r="F139" s="9" t="s">
        <v>248</v>
      </c>
      <c r="G139" s="35" t="s">
        <v>90</v>
      </c>
      <c r="H139" s="25" t="s">
        <v>53</v>
      </c>
      <c r="I139" s="35" t="s">
        <v>92</v>
      </c>
      <c r="J139" s="25" t="s">
        <v>327</v>
      </c>
      <c r="K139" s="11" t="s">
        <v>328</v>
      </c>
      <c r="L139" s="15">
        <v>43553</v>
      </c>
      <c r="M139" s="15">
        <v>43554</v>
      </c>
      <c r="N139" s="29"/>
      <c r="O139" s="29"/>
      <c r="P139" s="30">
        <v>0</v>
      </c>
      <c r="Q139" s="9">
        <v>1</v>
      </c>
      <c r="R139" s="10">
        <v>107.7</v>
      </c>
      <c r="S139" s="9">
        <v>1</v>
      </c>
      <c r="T139" s="9">
        <v>32.31</v>
      </c>
      <c r="U139" s="31">
        <f t="shared" si="60"/>
        <v>2</v>
      </c>
      <c r="V139" s="32">
        <f t="shared" si="61"/>
        <v>140.01</v>
      </c>
      <c r="W139" s="137">
        <f t="shared" si="62"/>
        <v>140.01</v>
      </c>
      <c r="X139" s="36"/>
    </row>
    <row r="140" spans="1:24" ht="15.75" customHeight="1">
      <c r="A140" s="25">
        <v>110400</v>
      </c>
      <c r="B140" s="25">
        <v>110401</v>
      </c>
      <c r="C140" s="47" t="s">
        <v>334</v>
      </c>
      <c r="D140" s="49" t="s">
        <v>337</v>
      </c>
      <c r="E140" s="64" t="s">
        <v>116</v>
      </c>
      <c r="F140" s="9" t="s">
        <v>248</v>
      </c>
      <c r="G140" s="35" t="s">
        <v>90</v>
      </c>
      <c r="H140" s="25" t="s">
        <v>53</v>
      </c>
      <c r="I140" s="35" t="s">
        <v>92</v>
      </c>
      <c r="J140" s="25" t="s">
        <v>327</v>
      </c>
      <c r="K140" s="11" t="s">
        <v>328</v>
      </c>
      <c r="L140" s="15">
        <v>43553</v>
      </c>
      <c r="M140" s="15">
        <v>43554</v>
      </c>
      <c r="N140" s="29"/>
      <c r="O140" s="29"/>
      <c r="P140" s="30">
        <v>0</v>
      </c>
      <c r="Q140" s="9">
        <v>1</v>
      </c>
      <c r="R140" s="10">
        <v>107.7</v>
      </c>
      <c r="S140" s="9">
        <v>1</v>
      </c>
      <c r="T140" s="9">
        <v>32.31</v>
      </c>
      <c r="U140" s="31">
        <f t="shared" si="60"/>
        <v>2</v>
      </c>
      <c r="V140" s="32">
        <f t="shared" si="61"/>
        <v>140.01</v>
      </c>
      <c r="W140" s="137">
        <f t="shared" si="62"/>
        <v>140.01</v>
      </c>
      <c r="X140" s="36"/>
    </row>
    <row r="141" spans="1:24" ht="15.75" customHeight="1">
      <c r="A141" s="25">
        <v>110400</v>
      </c>
      <c r="B141" s="25">
        <v>110401</v>
      </c>
      <c r="C141" s="47" t="s">
        <v>254</v>
      </c>
      <c r="D141" s="49" t="s">
        <v>135</v>
      </c>
      <c r="E141" s="64" t="s">
        <v>132</v>
      </c>
      <c r="F141" s="9" t="s">
        <v>248</v>
      </c>
      <c r="G141" s="35" t="s">
        <v>90</v>
      </c>
      <c r="H141" s="25" t="s">
        <v>53</v>
      </c>
      <c r="I141" s="35" t="s">
        <v>92</v>
      </c>
      <c r="J141" s="25" t="s">
        <v>327</v>
      </c>
      <c r="K141" s="11" t="s">
        <v>328</v>
      </c>
      <c r="L141" s="15">
        <v>43553</v>
      </c>
      <c r="M141" s="15">
        <v>43554</v>
      </c>
      <c r="N141" s="29"/>
      <c r="O141" s="29"/>
      <c r="P141" s="30">
        <v>0</v>
      </c>
      <c r="Q141" s="9">
        <v>1</v>
      </c>
      <c r="R141" s="10">
        <v>107.7</v>
      </c>
      <c r="S141" s="9">
        <v>1</v>
      </c>
      <c r="T141" s="9">
        <v>32.31</v>
      </c>
      <c r="U141" s="31">
        <f t="shared" si="60"/>
        <v>2</v>
      </c>
      <c r="V141" s="32">
        <f t="shared" si="61"/>
        <v>140.01</v>
      </c>
      <c r="W141" s="137">
        <f t="shared" si="62"/>
        <v>140.01</v>
      </c>
      <c r="X141" s="36"/>
    </row>
    <row r="142" spans="1:24" ht="15.75" customHeight="1">
      <c r="A142" s="25">
        <v>110400</v>
      </c>
      <c r="B142" s="25">
        <v>110401</v>
      </c>
      <c r="C142" s="47" t="s">
        <v>331</v>
      </c>
      <c r="D142" s="49" t="s">
        <v>335</v>
      </c>
      <c r="E142" s="64" t="s">
        <v>100</v>
      </c>
      <c r="F142" s="9" t="s">
        <v>248</v>
      </c>
      <c r="G142" s="35" t="s">
        <v>90</v>
      </c>
      <c r="H142" s="25" t="s">
        <v>53</v>
      </c>
      <c r="I142" s="35" t="s">
        <v>92</v>
      </c>
      <c r="J142" s="25" t="s">
        <v>329</v>
      </c>
      <c r="K142" s="11" t="s">
        <v>330</v>
      </c>
      <c r="L142" s="15">
        <v>43554</v>
      </c>
      <c r="M142" s="15">
        <v>43554</v>
      </c>
      <c r="N142" s="29"/>
      <c r="O142" s="29"/>
      <c r="P142" s="30">
        <v>0</v>
      </c>
      <c r="Q142" s="9">
        <v>1</v>
      </c>
      <c r="R142" s="10">
        <v>47</v>
      </c>
      <c r="S142" s="9">
        <v>0</v>
      </c>
      <c r="T142" s="9">
        <v>32.31</v>
      </c>
      <c r="U142" s="31">
        <f t="shared" si="60"/>
        <v>1</v>
      </c>
      <c r="V142" s="32">
        <f t="shared" si="61"/>
        <v>47</v>
      </c>
      <c r="W142" s="137">
        <f t="shared" si="62"/>
        <v>47</v>
      </c>
      <c r="X142" s="36"/>
    </row>
    <row r="143" spans="1:24" ht="15.75" customHeight="1">
      <c r="A143" s="25">
        <v>110400</v>
      </c>
      <c r="B143" s="25">
        <v>110401</v>
      </c>
      <c r="C143" s="47" t="s">
        <v>332</v>
      </c>
      <c r="D143" s="49" t="s">
        <v>336</v>
      </c>
      <c r="E143" s="64" t="s">
        <v>131</v>
      </c>
      <c r="F143" s="9" t="s">
        <v>248</v>
      </c>
      <c r="G143" s="35" t="s">
        <v>90</v>
      </c>
      <c r="H143" s="25" t="s">
        <v>53</v>
      </c>
      <c r="I143" s="35" t="s">
        <v>92</v>
      </c>
      <c r="J143" s="25" t="s">
        <v>329</v>
      </c>
      <c r="K143" s="11" t="s">
        <v>330</v>
      </c>
      <c r="L143" s="15">
        <v>43554</v>
      </c>
      <c r="M143" s="15">
        <v>43554</v>
      </c>
      <c r="N143" s="29"/>
      <c r="O143" s="29"/>
      <c r="P143" s="30">
        <v>0</v>
      </c>
      <c r="Q143" s="9">
        <v>1</v>
      </c>
      <c r="R143" s="10">
        <v>32.31</v>
      </c>
      <c r="S143" s="9">
        <v>0</v>
      </c>
      <c r="T143" s="9">
        <v>32.31</v>
      </c>
      <c r="U143" s="31">
        <f t="shared" si="60"/>
        <v>1</v>
      </c>
      <c r="V143" s="32">
        <f t="shared" si="61"/>
        <v>32.31</v>
      </c>
      <c r="W143" s="137">
        <f t="shared" si="62"/>
        <v>32.31</v>
      </c>
      <c r="X143" s="36"/>
    </row>
    <row r="144" spans="1:24" ht="15.75" customHeight="1">
      <c r="A144" s="25">
        <v>110400</v>
      </c>
      <c r="B144" s="25">
        <v>110401</v>
      </c>
      <c r="C144" s="47" t="s">
        <v>333</v>
      </c>
      <c r="D144" s="49" t="s">
        <v>256</v>
      </c>
      <c r="E144" s="64" t="s">
        <v>338</v>
      </c>
      <c r="F144" s="9" t="s">
        <v>248</v>
      </c>
      <c r="G144" s="35" t="s">
        <v>90</v>
      </c>
      <c r="H144" s="25" t="s">
        <v>53</v>
      </c>
      <c r="I144" s="35" t="s">
        <v>92</v>
      </c>
      <c r="J144" s="25" t="s">
        <v>329</v>
      </c>
      <c r="K144" s="11" t="s">
        <v>330</v>
      </c>
      <c r="L144" s="15">
        <v>43554</v>
      </c>
      <c r="M144" s="15">
        <v>43554</v>
      </c>
      <c r="N144" s="29"/>
      <c r="O144" s="29"/>
      <c r="P144" s="30">
        <v>0</v>
      </c>
      <c r="Q144" s="9">
        <v>1</v>
      </c>
      <c r="R144" s="10">
        <v>32.31</v>
      </c>
      <c r="S144" s="9">
        <v>0</v>
      </c>
      <c r="T144" s="9">
        <v>32.31</v>
      </c>
      <c r="U144" s="31">
        <f t="shared" si="60"/>
        <v>1</v>
      </c>
      <c r="V144" s="32">
        <f t="shared" si="61"/>
        <v>32.31</v>
      </c>
      <c r="W144" s="137">
        <f t="shared" si="62"/>
        <v>32.31</v>
      </c>
      <c r="X144" s="36"/>
    </row>
    <row r="145" spans="1:24" ht="15.75" customHeight="1">
      <c r="A145" s="25">
        <v>110400</v>
      </c>
      <c r="B145" s="25">
        <v>110401</v>
      </c>
      <c r="C145" s="47" t="s">
        <v>334</v>
      </c>
      <c r="D145" s="49" t="s">
        <v>337</v>
      </c>
      <c r="E145" s="64" t="s">
        <v>116</v>
      </c>
      <c r="F145" s="9" t="s">
        <v>248</v>
      </c>
      <c r="G145" s="35" t="s">
        <v>90</v>
      </c>
      <c r="H145" s="25" t="s">
        <v>53</v>
      </c>
      <c r="I145" s="35" t="s">
        <v>92</v>
      </c>
      <c r="J145" s="25" t="s">
        <v>329</v>
      </c>
      <c r="K145" s="11" t="s">
        <v>330</v>
      </c>
      <c r="L145" s="15">
        <v>43554</v>
      </c>
      <c r="M145" s="15">
        <v>43554</v>
      </c>
      <c r="N145" s="29"/>
      <c r="O145" s="29"/>
      <c r="P145" s="30">
        <v>0</v>
      </c>
      <c r="Q145" s="9">
        <v>1</v>
      </c>
      <c r="R145" s="10">
        <v>32.31</v>
      </c>
      <c r="S145" s="9">
        <v>0</v>
      </c>
      <c r="T145" s="9">
        <v>17.52</v>
      </c>
      <c r="U145" s="31">
        <f t="shared" si="57"/>
        <v>1</v>
      </c>
      <c r="V145" s="32">
        <f t="shared" si="58"/>
        <v>32.31</v>
      </c>
      <c r="W145" s="137">
        <f t="shared" si="59"/>
        <v>32.31</v>
      </c>
      <c r="X145" s="36"/>
    </row>
    <row r="146" spans="1:24" ht="15.75" customHeight="1">
      <c r="A146" s="25">
        <v>110400</v>
      </c>
      <c r="B146" s="25">
        <v>110401</v>
      </c>
      <c r="C146" s="47" t="s">
        <v>254</v>
      </c>
      <c r="D146" s="49" t="s">
        <v>135</v>
      </c>
      <c r="E146" s="64" t="s">
        <v>132</v>
      </c>
      <c r="F146" s="9" t="s">
        <v>248</v>
      </c>
      <c r="G146" s="35" t="s">
        <v>90</v>
      </c>
      <c r="H146" s="25" t="s">
        <v>53</v>
      </c>
      <c r="I146" s="35" t="s">
        <v>92</v>
      </c>
      <c r="J146" s="25" t="s">
        <v>329</v>
      </c>
      <c r="K146" s="11" t="s">
        <v>330</v>
      </c>
      <c r="L146" s="15">
        <v>43554</v>
      </c>
      <c r="M146" s="15">
        <v>43554</v>
      </c>
      <c r="N146" s="29"/>
      <c r="O146" s="29"/>
      <c r="P146" s="30">
        <v>0</v>
      </c>
      <c r="Q146" s="9">
        <v>1</v>
      </c>
      <c r="R146" s="10">
        <v>32.31</v>
      </c>
      <c r="S146" s="9">
        <v>0</v>
      </c>
      <c r="T146" s="9">
        <v>17.52</v>
      </c>
      <c r="U146" s="31">
        <f t="shared" si="57"/>
        <v>1</v>
      </c>
      <c r="V146" s="32">
        <f t="shared" si="58"/>
        <v>32.31</v>
      </c>
      <c r="W146" s="137">
        <f t="shared" si="59"/>
        <v>32.31</v>
      </c>
      <c r="X146" s="36"/>
    </row>
    <row r="147" spans="1:24" ht="15.75" customHeight="1">
      <c r="A147" s="25">
        <v>110400</v>
      </c>
      <c r="B147" s="25">
        <v>110402</v>
      </c>
      <c r="C147" s="87" t="s">
        <v>339</v>
      </c>
      <c r="D147" s="96" t="s">
        <v>371</v>
      </c>
      <c r="E147" s="97" t="s">
        <v>168</v>
      </c>
      <c r="F147" s="96" t="s">
        <v>372</v>
      </c>
      <c r="G147" s="109" t="s">
        <v>90</v>
      </c>
      <c r="H147" s="125" t="s">
        <v>53</v>
      </c>
      <c r="I147" s="125" t="s">
        <v>92</v>
      </c>
      <c r="J147" s="125" t="s">
        <v>53</v>
      </c>
      <c r="K147" s="116" t="s">
        <v>429</v>
      </c>
      <c r="L147" s="117">
        <v>43515</v>
      </c>
      <c r="M147" s="117">
        <v>43515</v>
      </c>
      <c r="N147" s="29"/>
      <c r="O147" s="29"/>
      <c r="P147" s="30">
        <v>0</v>
      </c>
      <c r="Q147" s="128">
        <v>0</v>
      </c>
      <c r="R147" s="129">
        <v>54.01</v>
      </c>
      <c r="S147" s="128">
        <v>1</v>
      </c>
      <c r="T147" s="130">
        <v>17.52</v>
      </c>
      <c r="U147" s="128">
        <f>S147+Q147</f>
        <v>1</v>
      </c>
      <c r="V147" s="130">
        <f>Q147*R147+S147*T147</f>
        <v>17.52</v>
      </c>
      <c r="W147" s="137">
        <f t="shared" si="59"/>
        <v>17.52</v>
      </c>
      <c r="X147" s="36"/>
    </row>
    <row r="148" spans="1:24" ht="15.75" customHeight="1">
      <c r="A148" s="25">
        <v>110400</v>
      </c>
      <c r="B148" s="25">
        <v>110402</v>
      </c>
      <c r="C148" s="87" t="s">
        <v>340</v>
      </c>
      <c r="D148" s="96" t="s">
        <v>373</v>
      </c>
      <c r="E148" s="97" t="s">
        <v>374</v>
      </c>
      <c r="F148" s="96" t="s">
        <v>372</v>
      </c>
      <c r="G148" s="109" t="s">
        <v>90</v>
      </c>
      <c r="H148" s="125" t="s">
        <v>53</v>
      </c>
      <c r="I148" s="125" t="s">
        <v>92</v>
      </c>
      <c r="J148" s="125" t="s">
        <v>53</v>
      </c>
      <c r="K148" s="116" t="s">
        <v>429</v>
      </c>
      <c r="L148" s="117">
        <v>43515</v>
      </c>
      <c r="M148" s="117">
        <v>43515</v>
      </c>
      <c r="N148" s="29"/>
      <c r="O148" s="29"/>
      <c r="P148" s="30">
        <v>0</v>
      </c>
      <c r="Q148" s="128">
        <v>0</v>
      </c>
      <c r="R148" s="131">
        <v>54.01</v>
      </c>
      <c r="S148" s="128">
        <v>1</v>
      </c>
      <c r="T148" s="130">
        <v>17.52</v>
      </c>
      <c r="U148" s="128">
        <f t="shared" ref="U148:U151" si="63">S148+Q148</f>
        <v>1</v>
      </c>
      <c r="V148" s="130">
        <f t="shared" ref="V148:V151" si="64">Q148*R148+S148*T148</f>
        <v>17.52</v>
      </c>
      <c r="W148" s="137">
        <f t="shared" si="59"/>
        <v>17.52</v>
      </c>
      <c r="X148" s="36"/>
    </row>
    <row r="149" spans="1:24" ht="15.75" customHeight="1">
      <c r="A149" s="25">
        <v>110400</v>
      </c>
      <c r="B149" s="25">
        <v>110402</v>
      </c>
      <c r="C149" s="87" t="s">
        <v>341</v>
      </c>
      <c r="D149" s="96" t="s">
        <v>375</v>
      </c>
      <c r="E149" s="97" t="s">
        <v>376</v>
      </c>
      <c r="F149" s="96" t="s">
        <v>372</v>
      </c>
      <c r="G149" s="109" t="s">
        <v>90</v>
      </c>
      <c r="H149" s="125" t="s">
        <v>53</v>
      </c>
      <c r="I149" s="125" t="s">
        <v>92</v>
      </c>
      <c r="J149" s="125" t="s">
        <v>53</v>
      </c>
      <c r="K149" s="116" t="s">
        <v>429</v>
      </c>
      <c r="L149" s="117">
        <v>43515</v>
      </c>
      <c r="M149" s="117">
        <v>43515</v>
      </c>
      <c r="N149" s="29"/>
      <c r="O149" s="29"/>
      <c r="P149" s="30">
        <v>0</v>
      </c>
      <c r="Q149" s="128">
        <v>0</v>
      </c>
      <c r="R149" s="131">
        <v>54.01</v>
      </c>
      <c r="S149" s="128">
        <v>1</v>
      </c>
      <c r="T149" s="130">
        <v>17.52</v>
      </c>
      <c r="U149" s="128">
        <f t="shared" si="63"/>
        <v>1</v>
      </c>
      <c r="V149" s="130">
        <f t="shared" si="64"/>
        <v>17.52</v>
      </c>
      <c r="W149" s="137">
        <f t="shared" si="59"/>
        <v>17.52</v>
      </c>
      <c r="X149" s="36"/>
    </row>
    <row r="150" spans="1:24" ht="15.75" customHeight="1">
      <c r="A150" s="25">
        <v>110400</v>
      </c>
      <c r="B150" s="25">
        <v>110402</v>
      </c>
      <c r="C150" s="87" t="s">
        <v>342</v>
      </c>
      <c r="D150" s="96" t="s">
        <v>377</v>
      </c>
      <c r="E150" s="97" t="s">
        <v>378</v>
      </c>
      <c r="F150" s="96" t="s">
        <v>372</v>
      </c>
      <c r="G150" s="109" t="s">
        <v>90</v>
      </c>
      <c r="H150" s="125" t="s">
        <v>53</v>
      </c>
      <c r="I150" s="125" t="s">
        <v>92</v>
      </c>
      <c r="J150" s="125" t="s">
        <v>53</v>
      </c>
      <c r="K150" s="116" t="s">
        <v>429</v>
      </c>
      <c r="L150" s="117">
        <v>43517</v>
      </c>
      <c r="M150" s="117">
        <v>43517</v>
      </c>
      <c r="N150" s="29"/>
      <c r="O150" s="29"/>
      <c r="P150" s="30">
        <v>0</v>
      </c>
      <c r="Q150" s="129">
        <v>0</v>
      </c>
      <c r="R150" s="131">
        <v>54.01</v>
      </c>
      <c r="S150" s="128">
        <v>1</v>
      </c>
      <c r="T150" s="130">
        <v>17.52</v>
      </c>
      <c r="U150" s="128">
        <f t="shared" si="63"/>
        <v>1</v>
      </c>
      <c r="V150" s="130">
        <f t="shared" si="64"/>
        <v>17.52</v>
      </c>
      <c r="W150" s="137">
        <f t="shared" si="59"/>
        <v>17.52</v>
      </c>
      <c r="X150" s="36"/>
    </row>
    <row r="151" spans="1:24" ht="15.75" customHeight="1">
      <c r="A151" s="25">
        <v>110400</v>
      </c>
      <c r="B151" s="25">
        <v>110402</v>
      </c>
      <c r="C151" s="87" t="s">
        <v>343</v>
      </c>
      <c r="D151" s="96" t="s">
        <v>379</v>
      </c>
      <c r="E151" s="99" t="s">
        <v>374</v>
      </c>
      <c r="F151" s="98" t="s">
        <v>372</v>
      </c>
      <c r="G151" s="110" t="s">
        <v>90</v>
      </c>
      <c r="H151" s="126" t="s">
        <v>53</v>
      </c>
      <c r="I151" s="126" t="s">
        <v>92</v>
      </c>
      <c r="J151" s="126" t="s">
        <v>53</v>
      </c>
      <c r="K151" s="118" t="s">
        <v>429</v>
      </c>
      <c r="L151" s="117">
        <v>51</v>
      </c>
      <c r="M151" s="117">
        <v>43514</v>
      </c>
      <c r="N151" s="29"/>
      <c r="O151" s="29"/>
      <c r="P151" s="30">
        <v>0</v>
      </c>
      <c r="Q151" s="128">
        <v>0</v>
      </c>
      <c r="R151" s="131">
        <v>54.01</v>
      </c>
      <c r="S151" s="128">
        <v>1</v>
      </c>
      <c r="T151" s="130">
        <v>17.52</v>
      </c>
      <c r="U151" s="128">
        <f t="shared" si="63"/>
        <v>1</v>
      </c>
      <c r="V151" s="130">
        <f t="shared" si="64"/>
        <v>17.52</v>
      </c>
      <c r="W151" s="137">
        <f t="shared" si="59"/>
        <v>17.52</v>
      </c>
      <c r="X151" s="36"/>
    </row>
    <row r="152" spans="1:24" ht="15.75" customHeight="1">
      <c r="A152" s="25">
        <v>110400</v>
      </c>
      <c r="B152" s="25">
        <v>110402</v>
      </c>
      <c r="C152" s="88" t="s">
        <v>344</v>
      </c>
      <c r="D152" s="100" t="s">
        <v>380</v>
      </c>
      <c r="E152" s="99" t="s">
        <v>374</v>
      </c>
      <c r="F152" s="98" t="s">
        <v>372</v>
      </c>
      <c r="G152" s="109" t="s">
        <v>90</v>
      </c>
      <c r="H152" s="125" t="s">
        <v>53</v>
      </c>
      <c r="I152" s="125" t="s">
        <v>92</v>
      </c>
      <c r="J152" s="125" t="s">
        <v>53</v>
      </c>
      <c r="K152" s="116" t="s">
        <v>429</v>
      </c>
      <c r="L152" s="117">
        <v>43517</v>
      </c>
      <c r="M152" s="117">
        <v>43517</v>
      </c>
      <c r="N152" s="29"/>
      <c r="O152" s="29"/>
      <c r="P152" s="30">
        <v>0</v>
      </c>
      <c r="Q152" s="128">
        <v>0</v>
      </c>
      <c r="R152" s="131">
        <v>54.01</v>
      </c>
      <c r="S152" s="128">
        <v>1</v>
      </c>
      <c r="T152" s="130">
        <v>17.52</v>
      </c>
      <c r="U152" s="128">
        <f>S152+Q152</f>
        <v>1</v>
      </c>
      <c r="V152" s="130">
        <f>Q152*R152+S152*T152</f>
        <v>17.52</v>
      </c>
      <c r="W152" s="137">
        <f t="shared" si="59"/>
        <v>17.52</v>
      </c>
      <c r="X152" s="36"/>
    </row>
    <row r="153" spans="1:24" ht="15.75" customHeight="1">
      <c r="A153" s="25">
        <v>110400</v>
      </c>
      <c r="B153" s="25">
        <v>110402</v>
      </c>
      <c r="C153" s="88" t="s">
        <v>345</v>
      </c>
      <c r="D153" s="96" t="s">
        <v>381</v>
      </c>
      <c r="E153" s="97" t="s">
        <v>199</v>
      </c>
      <c r="F153" s="96" t="s">
        <v>372</v>
      </c>
      <c r="G153" s="109" t="s">
        <v>90</v>
      </c>
      <c r="H153" s="125" t="s">
        <v>53</v>
      </c>
      <c r="I153" s="125" t="s">
        <v>92</v>
      </c>
      <c r="J153" s="125" t="s">
        <v>53</v>
      </c>
      <c r="K153" s="116" t="s">
        <v>429</v>
      </c>
      <c r="L153" s="117">
        <v>43516</v>
      </c>
      <c r="M153" s="117">
        <v>43516</v>
      </c>
      <c r="N153" s="29"/>
      <c r="O153" s="29"/>
      <c r="P153" s="30">
        <v>0</v>
      </c>
      <c r="Q153" s="129">
        <v>0</v>
      </c>
      <c r="R153" s="131">
        <v>54.01</v>
      </c>
      <c r="S153" s="129">
        <v>1</v>
      </c>
      <c r="T153" s="129">
        <v>17.52</v>
      </c>
      <c r="U153" s="132">
        <f t="shared" ref="U153:U155" si="65">Q153+S153</f>
        <v>1</v>
      </c>
      <c r="V153" s="130">
        <f t="shared" ref="V153:V161" si="66">Q153*R153+S153*T153</f>
        <v>17.52</v>
      </c>
      <c r="W153" s="137">
        <f t="shared" si="59"/>
        <v>17.52</v>
      </c>
      <c r="X153" s="36"/>
    </row>
    <row r="154" spans="1:24" ht="15.75" customHeight="1">
      <c r="A154" s="25">
        <v>110400</v>
      </c>
      <c r="B154" s="25">
        <v>110402</v>
      </c>
      <c r="C154" s="88" t="s">
        <v>346</v>
      </c>
      <c r="D154" s="96" t="s">
        <v>382</v>
      </c>
      <c r="E154" s="97" t="s">
        <v>199</v>
      </c>
      <c r="F154" s="96" t="s">
        <v>372</v>
      </c>
      <c r="G154" s="109" t="s">
        <v>90</v>
      </c>
      <c r="H154" s="125" t="s">
        <v>53</v>
      </c>
      <c r="I154" s="125" t="s">
        <v>92</v>
      </c>
      <c r="J154" s="125" t="s">
        <v>53</v>
      </c>
      <c r="K154" s="116" t="s">
        <v>429</v>
      </c>
      <c r="L154" s="117">
        <v>43517</v>
      </c>
      <c r="M154" s="117">
        <v>43517</v>
      </c>
      <c r="N154" s="29"/>
      <c r="O154" s="29"/>
      <c r="P154" s="30">
        <v>0</v>
      </c>
      <c r="Q154" s="129">
        <v>0</v>
      </c>
      <c r="R154" s="131">
        <v>54.01</v>
      </c>
      <c r="S154" s="129">
        <v>1</v>
      </c>
      <c r="T154" s="129">
        <v>17.52</v>
      </c>
      <c r="U154" s="132">
        <f t="shared" si="65"/>
        <v>1</v>
      </c>
      <c r="V154" s="130">
        <f t="shared" si="66"/>
        <v>17.52</v>
      </c>
      <c r="W154" s="137">
        <f t="shared" si="59"/>
        <v>17.52</v>
      </c>
      <c r="X154" s="36"/>
    </row>
    <row r="155" spans="1:24" ht="15.75" customHeight="1">
      <c r="A155" s="25">
        <v>110400</v>
      </c>
      <c r="B155" s="25">
        <v>110402</v>
      </c>
      <c r="C155" s="89" t="s">
        <v>347</v>
      </c>
      <c r="D155" s="96" t="s">
        <v>383</v>
      </c>
      <c r="E155" s="97" t="s">
        <v>114</v>
      </c>
      <c r="F155" s="96" t="s">
        <v>372</v>
      </c>
      <c r="G155" s="109" t="s">
        <v>90</v>
      </c>
      <c r="H155" s="125" t="s">
        <v>53</v>
      </c>
      <c r="I155" s="125" t="s">
        <v>92</v>
      </c>
      <c r="J155" s="125" t="s">
        <v>53</v>
      </c>
      <c r="K155" s="116" t="s">
        <v>429</v>
      </c>
      <c r="L155" s="117">
        <v>43515</v>
      </c>
      <c r="M155" s="117">
        <v>43515</v>
      </c>
      <c r="N155" s="29"/>
      <c r="O155" s="29"/>
      <c r="P155" s="30">
        <v>0</v>
      </c>
      <c r="Q155" s="129">
        <v>0</v>
      </c>
      <c r="R155" s="131">
        <v>54.01</v>
      </c>
      <c r="S155" s="129">
        <v>1</v>
      </c>
      <c r="T155" s="129">
        <v>17.52</v>
      </c>
      <c r="U155" s="132">
        <f t="shared" si="65"/>
        <v>1</v>
      </c>
      <c r="V155" s="130">
        <f t="shared" si="66"/>
        <v>17.52</v>
      </c>
      <c r="W155" s="137">
        <f t="shared" si="59"/>
        <v>17.52</v>
      </c>
      <c r="X155" s="36"/>
    </row>
    <row r="156" spans="1:24" ht="15.75" customHeight="1">
      <c r="A156" s="25">
        <v>110400</v>
      </c>
      <c r="B156" s="25">
        <v>110402</v>
      </c>
      <c r="C156" s="90" t="s">
        <v>348</v>
      </c>
      <c r="D156" s="96" t="s">
        <v>384</v>
      </c>
      <c r="E156" s="97" t="s">
        <v>385</v>
      </c>
      <c r="F156" s="96" t="s">
        <v>372</v>
      </c>
      <c r="G156" s="109" t="s">
        <v>90</v>
      </c>
      <c r="H156" s="125" t="s">
        <v>53</v>
      </c>
      <c r="I156" s="125" t="s">
        <v>92</v>
      </c>
      <c r="J156" s="125" t="s">
        <v>53</v>
      </c>
      <c r="K156" s="116" t="s">
        <v>429</v>
      </c>
      <c r="L156" s="117">
        <v>43515</v>
      </c>
      <c r="M156" s="117">
        <v>43515</v>
      </c>
      <c r="N156" s="29"/>
      <c r="O156" s="29"/>
      <c r="P156" s="30">
        <v>0</v>
      </c>
      <c r="Q156" s="128">
        <v>0</v>
      </c>
      <c r="R156" s="131"/>
      <c r="S156" s="128">
        <v>1</v>
      </c>
      <c r="T156" s="130">
        <v>28.78</v>
      </c>
      <c r="U156" s="128">
        <f t="shared" ref="U156:U161" si="67">S156+Q156</f>
        <v>1</v>
      </c>
      <c r="V156" s="130">
        <f t="shared" si="66"/>
        <v>28.78</v>
      </c>
      <c r="W156" s="137">
        <f t="shared" si="59"/>
        <v>28.78</v>
      </c>
      <c r="X156" s="36"/>
    </row>
    <row r="157" spans="1:24" ht="15.75" customHeight="1">
      <c r="A157" s="25">
        <v>110400</v>
      </c>
      <c r="B157" s="25">
        <v>110402</v>
      </c>
      <c r="C157" s="90" t="s">
        <v>349</v>
      </c>
      <c r="D157" s="96" t="s">
        <v>386</v>
      </c>
      <c r="E157" s="97" t="s">
        <v>199</v>
      </c>
      <c r="F157" s="96" t="s">
        <v>372</v>
      </c>
      <c r="G157" s="109" t="s">
        <v>90</v>
      </c>
      <c r="H157" s="125" t="s">
        <v>53</v>
      </c>
      <c r="I157" s="125" t="s">
        <v>92</v>
      </c>
      <c r="J157" s="125" t="s">
        <v>53</v>
      </c>
      <c r="K157" s="116" t="s">
        <v>429</v>
      </c>
      <c r="L157" s="117">
        <v>43515</v>
      </c>
      <c r="M157" s="117">
        <v>43515</v>
      </c>
      <c r="N157" s="29"/>
      <c r="O157" s="29"/>
      <c r="P157" s="30">
        <v>0</v>
      </c>
      <c r="Q157" s="129">
        <v>0</v>
      </c>
      <c r="R157" s="131">
        <v>54.01</v>
      </c>
      <c r="S157" s="128">
        <v>1</v>
      </c>
      <c r="T157" s="130">
        <v>17.52</v>
      </c>
      <c r="U157" s="128">
        <f t="shared" si="67"/>
        <v>1</v>
      </c>
      <c r="V157" s="130">
        <f t="shared" si="66"/>
        <v>17.52</v>
      </c>
      <c r="W157" s="137">
        <f t="shared" si="59"/>
        <v>17.52</v>
      </c>
      <c r="X157" s="36"/>
    </row>
    <row r="158" spans="1:24" ht="15.75" customHeight="1">
      <c r="A158" s="25">
        <v>110400</v>
      </c>
      <c r="B158" s="25">
        <v>110402</v>
      </c>
      <c r="C158" s="90" t="s">
        <v>349</v>
      </c>
      <c r="D158" s="96" t="s">
        <v>386</v>
      </c>
      <c r="E158" s="97" t="s">
        <v>199</v>
      </c>
      <c r="F158" s="96" t="s">
        <v>372</v>
      </c>
      <c r="G158" s="109" t="s">
        <v>90</v>
      </c>
      <c r="H158" s="125" t="s">
        <v>53</v>
      </c>
      <c r="I158" s="125" t="s">
        <v>92</v>
      </c>
      <c r="J158" s="125" t="s">
        <v>53</v>
      </c>
      <c r="K158" s="116" t="s">
        <v>429</v>
      </c>
      <c r="L158" s="117">
        <v>43516</v>
      </c>
      <c r="M158" s="117">
        <v>43516</v>
      </c>
      <c r="N158" s="29"/>
      <c r="O158" s="29"/>
      <c r="P158" s="30">
        <v>0</v>
      </c>
      <c r="Q158" s="129">
        <v>0</v>
      </c>
      <c r="R158" s="131">
        <v>54.01</v>
      </c>
      <c r="S158" s="128">
        <v>1</v>
      </c>
      <c r="T158" s="130">
        <v>17.52</v>
      </c>
      <c r="U158" s="128">
        <f t="shared" si="67"/>
        <v>1</v>
      </c>
      <c r="V158" s="130">
        <f t="shared" si="66"/>
        <v>17.52</v>
      </c>
      <c r="W158" s="137">
        <f t="shared" si="59"/>
        <v>17.52</v>
      </c>
      <c r="X158" s="36"/>
    </row>
    <row r="159" spans="1:24" ht="15.75" customHeight="1">
      <c r="A159" s="25">
        <v>110400</v>
      </c>
      <c r="B159" s="25">
        <v>110402</v>
      </c>
      <c r="C159" s="90" t="s">
        <v>349</v>
      </c>
      <c r="D159" s="96" t="s">
        <v>386</v>
      </c>
      <c r="E159" s="97" t="s">
        <v>199</v>
      </c>
      <c r="F159" s="96" t="s">
        <v>372</v>
      </c>
      <c r="G159" s="109" t="s">
        <v>90</v>
      </c>
      <c r="H159" s="125" t="s">
        <v>53</v>
      </c>
      <c r="I159" s="125" t="s">
        <v>92</v>
      </c>
      <c r="J159" s="125" t="s">
        <v>53</v>
      </c>
      <c r="K159" s="116" t="s">
        <v>429</v>
      </c>
      <c r="L159" s="117">
        <v>43517</v>
      </c>
      <c r="M159" s="117">
        <v>43517</v>
      </c>
      <c r="N159" s="29"/>
      <c r="O159" s="29"/>
      <c r="P159" s="30">
        <v>0</v>
      </c>
      <c r="Q159" s="129">
        <v>0</v>
      </c>
      <c r="R159" s="131">
        <v>54.01</v>
      </c>
      <c r="S159" s="128">
        <v>1</v>
      </c>
      <c r="T159" s="130">
        <v>17.52</v>
      </c>
      <c r="U159" s="128">
        <f t="shared" si="67"/>
        <v>1</v>
      </c>
      <c r="V159" s="130">
        <f t="shared" si="66"/>
        <v>17.52</v>
      </c>
      <c r="W159" s="137">
        <f t="shared" si="59"/>
        <v>17.52</v>
      </c>
      <c r="X159" s="36"/>
    </row>
    <row r="160" spans="1:24" ht="15.75" customHeight="1">
      <c r="A160" s="25">
        <v>110400</v>
      </c>
      <c r="B160" s="25">
        <v>110402</v>
      </c>
      <c r="C160" s="89" t="s">
        <v>350</v>
      </c>
      <c r="D160" s="96" t="s">
        <v>387</v>
      </c>
      <c r="E160" s="97" t="s">
        <v>168</v>
      </c>
      <c r="F160" s="96" t="s">
        <v>372</v>
      </c>
      <c r="G160" s="109" t="s">
        <v>90</v>
      </c>
      <c r="H160" s="125" t="s">
        <v>53</v>
      </c>
      <c r="I160" s="125" t="s">
        <v>92</v>
      </c>
      <c r="J160" s="125" t="s">
        <v>53</v>
      </c>
      <c r="K160" s="116" t="s">
        <v>429</v>
      </c>
      <c r="L160" s="117">
        <v>43515</v>
      </c>
      <c r="M160" s="117">
        <v>43515</v>
      </c>
      <c r="N160" s="29"/>
      <c r="O160" s="29"/>
      <c r="P160" s="30">
        <v>0</v>
      </c>
      <c r="Q160" s="129">
        <v>0</v>
      </c>
      <c r="R160" s="131">
        <v>54.01</v>
      </c>
      <c r="S160" s="128">
        <v>1</v>
      </c>
      <c r="T160" s="130">
        <v>17.52</v>
      </c>
      <c r="U160" s="128">
        <f t="shared" si="67"/>
        <v>1</v>
      </c>
      <c r="V160" s="130">
        <f t="shared" si="66"/>
        <v>17.52</v>
      </c>
      <c r="W160" s="137">
        <f t="shared" si="59"/>
        <v>17.52</v>
      </c>
      <c r="X160" s="36"/>
    </row>
    <row r="161" spans="1:24" ht="15.75" customHeight="1">
      <c r="A161" s="25">
        <v>110400</v>
      </c>
      <c r="B161" s="25">
        <v>110402</v>
      </c>
      <c r="C161" s="91" t="s">
        <v>351</v>
      </c>
      <c r="D161" s="68" t="s">
        <v>388</v>
      </c>
      <c r="E161" s="101" t="s">
        <v>389</v>
      </c>
      <c r="F161" s="68" t="s">
        <v>372</v>
      </c>
      <c r="G161" s="109" t="s">
        <v>90</v>
      </c>
      <c r="H161" s="125" t="s">
        <v>53</v>
      </c>
      <c r="I161" s="125" t="s">
        <v>92</v>
      </c>
      <c r="J161" s="125" t="s">
        <v>53</v>
      </c>
      <c r="K161" s="119" t="s">
        <v>429</v>
      </c>
      <c r="L161" s="120">
        <v>43515</v>
      </c>
      <c r="M161" s="120">
        <v>43515</v>
      </c>
      <c r="N161" s="29"/>
      <c r="O161" s="29"/>
      <c r="P161" s="30">
        <v>0</v>
      </c>
      <c r="Q161" s="129">
        <v>0</v>
      </c>
      <c r="R161" s="131">
        <v>54.01</v>
      </c>
      <c r="S161" s="128">
        <v>1</v>
      </c>
      <c r="T161" s="130">
        <v>17.52</v>
      </c>
      <c r="U161" s="128">
        <f t="shared" si="67"/>
        <v>1</v>
      </c>
      <c r="V161" s="130">
        <f t="shared" si="66"/>
        <v>17.52</v>
      </c>
      <c r="W161" s="137">
        <f t="shared" si="59"/>
        <v>17.52</v>
      </c>
      <c r="X161" s="36"/>
    </row>
    <row r="162" spans="1:24" ht="15.75" customHeight="1">
      <c r="A162" s="25">
        <v>110400</v>
      </c>
      <c r="B162" s="25">
        <v>110402</v>
      </c>
      <c r="C162" s="92" t="s">
        <v>352</v>
      </c>
      <c r="D162" s="102" t="s">
        <v>390</v>
      </c>
      <c r="E162" s="102" t="s">
        <v>391</v>
      </c>
      <c r="F162" s="102" t="s">
        <v>392</v>
      </c>
      <c r="G162" s="111" t="s">
        <v>90</v>
      </c>
      <c r="H162" s="127" t="s">
        <v>53</v>
      </c>
      <c r="I162" s="127" t="s">
        <v>92</v>
      </c>
      <c r="J162" s="127" t="s">
        <v>53</v>
      </c>
      <c r="K162" s="112" t="s">
        <v>429</v>
      </c>
      <c r="L162" s="121">
        <v>43497</v>
      </c>
      <c r="M162" s="121">
        <v>43497</v>
      </c>
      <c r="N162" s="29"/>
      <c r="O162" s="29"/>
      <c r="P162" s="30">
        <v>0</v>
      </c>
      <c r="Q162" s="133">
        <v>0</v>
      </c>
      <c r="R162" s="133">
        <v>54.01</v>
      </c>
      <c r="S162" s="133">
        <v>1</v>
      </c>
      <c r="T162" s="133">
        <v>17.52</v>
      </c>
      <c r="U162" s="134">
        <v>1</v>
      </c>
      <c r="V162" s="135">
        <v>17.52</v>
      </c>
      <c r="W162" s="137">
        <f t="shared" si="59"/>
        <v>17.52</v>
      </c>
      <c r="X162" s="36"/>
    </row>
    <row r="163" spans="1:24" ht="15.75" customHeight="1">
      <c r="A163" s="25">
        <v>110400</v>
      </c>
      <c r="B163" s="25">
        <v>110402</v>
      </c>
      <c r="C163" s="92" t="s">
        <v>352</v>
      </c>
      <c r="D163" s="102" t="s">
        <v>390</v>
      </c>
      <c r="E163" s="102" t="s">
        <v>391</v>
      </c>
      <c r="F163" s="102" t="s">
        <v>392</v>
      </c>
      <c r="G163" s="111" t="s">
        <v>90</v>
      </c>
      <c r="H163" s="127" t="s">
        <v>53</v>
      </c>
      <c r="I163" s="127" t="s">
        <v>92</v>
      </c>
      <c r="J163" s="127" t="s">
        <v>53</v>
      </c>
      <c r="K163" s="112" t="s">
        <v>429</v>
      </c>
      <c r="L163" s="122">
        <v>43517</v>
      </c>
      <c r="M163" s="121">
        <v>43517</v>
      </c>
      <c r="N163" s="29"/>
      <c r="O163" s="29"/>
      <c r="P163" s="30">
        <v>0</v>
      </c>
      <c r="Q163" s="133">
        <v>0</v>
      </c>
      <c r="R163" s="133">
        <v>54.01</v>
      </c>
      <c r="S163" s="133">
        <v>1</v>
      </c>
      <c r="T163" s="133">
        <v>17.52</v>
      </c>
      <c r="U163" s="134">
        <v>1</v>
      </c>
      <c r="V163" s="135">
        <v>17.52</v>
      </c>
      <c r="W163" s="137">
        <f t="shared" si="59"/>
        <v>17.52</v>
      </c>
      <c r="X163" s="36"/>
    </row>
    <row r="164" spans="1:24" ht="15.75" customHeight="1">
      <c r="A164" s="25">
        <v>110400</v>
      </c>
      <c r="B164" s="25">
        <v>110402</v>
      </c>
      <c r="C164" s="92" t="s">
        <v>352</v>
      </c>
      <c r="D164" s="102" t="s">
        <v>390</v>
      </c>
      <c r="E164" s="102" t="s">
        <v>391</v>
      </c>
      <c r="F164" s="102" t="s">
        <v>393</v>
      </c>
      <c r="G164" s="111" t="s">
        <v>90</v>
      </c>
      <c r="H164" s="127" t="s">
        <v>53</v>
      </c>
      <c r="I164" s="127" t="s">
        <v>92</v>
      </c>
      <c r="J164" s="127" t="s">
        <v>53</v>
      </c>
      <c r="K164" s="112" t="s">
        <v>430</v>
      </c>
      <c r="L164" s="122">
        <v>43501</v>
      </c>
      <c r="M164" s="121" t="s">
        <v>431</v>
      </c>
      <c r="N164" s="29"/>
      <c r="O164" s="29"/>
      <c r="P164" s="30">
        <v>0</v>
      </c>
      <c r="Q164" s="133">
        <v>0</v>
      </c>
      <c r="R164" s="133">
        <v>54.01</v>
      </c>
      <c r="S164" s="133">
        <v>1</v>
      </c>
      <c r="T164" s="133">
        <v>17.52</v>
      </c>
      <c r="U164" s="134">
        <v>1</v>
      </c>
      <c r="V164" s="135">
        <v>17.52</v>
      </c>
      <c r="W164" s="137">
        <f t="shared" si="59"/>
        <v>17.52</v>
      </c>
      <c r="X164" s="36"/>
    </row>
    <row r="165" spans="1:24" ht="15.75" customHeight="1">
      <c r="A165" s="25">
        <v>110400</v>
      </c>
      <c r="B165" s="25">
        <v>110402</v>
      </c>
      <c r="C165" s="92" t="s">
        <v>352</v>
      </c>
      <c r="D165" s="102" t="s">
        <v>390</v>
      </c>
      <c r="E165" s="102" t="s">
        <v>391</v>
      </c>
      <c r="F165" s="102" t="s">
        <v>394</v>
      </c>
      <c r="G165" s="111" t="s">
        <v>90</v>
      </c>
      <c r="H165" s="127" t="s">
        <v>53</v>
      </c>
      <c r="I165" s="127" t="s">
        <v>92</v>
      </c>
      <c r="J165" s="127" t="s">
        <v>53</v>
      </c>
      <c r="K165" s="112" t="s">
        <v>432</v>
      </c>
      <c r="L165" s="122">
        <v>43521</v>
      </c>
      <c r="M165" s="121">
        <v>43521</v>
      </c>
      <c r="N165" s="29"/>
      <c r="O165" s="29"/>
      <c r="P165" s="30">
        <v>0</v>
      </c>
      <c r="Q165" s="133">
        <v>0</v>
      </c>
      <c r="R165" s="133">
        <v>54.01</v>
      </c>
      <c r="S165" s="133">
        <v>1</v>
      </c>
      <c r="T165" s="133">
        <v>17.52</v>
      </c>
      <c r="U165" s="134">
        <v>1</v>
      </c>
      <c r="V165" s="135">
        <v>17.52</v>
      </c>
      <c r="W165" s="137">
        <f t="shared" si="59"/>
        <v>17.52</v>
      </c>
      <c r="X165" s="36"/>
    </row>
    <row r="166" spans="1:24" ht="15.75" customHeight="1">
      <c r="A166" s="25">
        <v>110400</v>
      </c>
      <c r="B166" s="25">
        <v>110402</v>
      </c>
      <c r="C166" s="92" t="s">
        <v>352</v>
      </c>
      <c r="D166" s="102" t="s">
        <v>390</v>
      </c>
      <c r="E166" s="102" t="s">
        <v>391</v>
      </c>
      <c r="F166" s="102" t="s">
        <v>395</v>
      </c>
      <c r="G166" s="111" t="s">
        <v>90</v>
      </c>
      <c r="H166" s="127" t="s">
        <v>53</v>
      </c>
      <c r="I166" s="127" t="s">
        <v>92</v>
      </c>
      <c r="J166" s="127" t="s">
        <v>53</v>
      </c>
      <c r="K166" s="112" t="s">
        <v>433</v>
      </c>
      <c r="L166" s="122">
        <v>43524</v>
      </c>
      <c r="M166" s="121">
        <v>43524</v>
      </c>
      <c r="N166" s="29"/>
      <c r="O166" s="29"/>
      <c r="P166" s="30">
        <v>0</v>
      </c>
      <c r="Q166" s="133">
        <v>0</v>
      </c>
      <c r="R166" s="133">
        <v>54.01</v>
      </c>
      <c r="S166" s="133">
        <v>1</v>
      </c>
      <c r="T166" s="133">
        <v>17.52</v>
      </c>
      <c r="U166" s="134">
        <v>1</v>
      </c>
      <c r="V166" s="135">
        <v>17.52</v>
      </c>
      <c r="W166" s="137">
        <f t="shared" si="59"/>
        <v>17.52</v>
      </c>
      <c r="X166" s="36"/>
    </row>
    <row r="167" spans="1:24" ht="15.75" customHeight="1">
      <c r="A167" s="25">
        <v>110400</v>
      </c>
      <c r="B167" s="25">
        <v>110402</v>
      </c>
      <c r="C167" s="92" t="s">
        <v>353</v>
      </c>
      <c r="D167" s="102" t="s">
        <v>396</v>
      </c>
      <c r="E167" s="102" t="s">
        <v>391</v>
      </c>
      <c r="F167" s="102" t="s">
        <v>397</v>
      </c>
      <c r="G167" s="111" t="s">
        <v>90</v>
      </c>
      <c r="H167" s="127" t="s">
        <v>53</v>
      </c>
      <c r="I167" s="127" t="s">
        <v>92</v>
      </c>
      <c r="J167" s="127" t="s">
        <v>53</v>
      </c>
      <c r="K167" s="112" t="s">
        <v>429</v>
      </c>
      <c r="L167" s="122">
        <v>43516</v>
      </c>
      <c r="M167" s="121">
        <v>43516</v>
      </c>
      <c r="N167" s="29"/>
      <c r="O167" s="29"/>
      <c r="P167" s="30">
        <v>0</v>
      </c>
      <c r="Q167" s="133">
        <v>0</v>
      </c>
      <c r="R167" s="133">
        <v>54.01</v>
      </c>
      <c r="S167" s="133">
        <v>1</v>
      </c>
      <c r="T167" s="133">
        <v>17.52</v>
      </c>
      <c r="U167" s="134">
        <v>1</v>
      </c>
      <c r="V167" s="135">
        <v>17.52</v>
      </c>
      <c r="W167" s="137">
        <f t="shared" si="59"/>
        <v>17.52</v>
      </c>
      <c r="X167" s="36"/>
    </row>
    <row r="168" spans="1:24" ht="15.75" customHeight="1">
      <c r="A168" s="25">
        <v>110400</v>
      </c>
      <c r="B168" s="25">
        <v>110402</v>
      </c>
      <c r="C168" s="92" t="s">
        <v>353</v>
      </c>
      <c r="D168" s="102" t="s">
        <v>396</v>
      </c>
      <c r="E168" s="102" t="s">
        <v>391</v>
      </c>
      <c r="F168" s="102" t="s">
        <v>395</v>
      </c>
      <c r="G168" s="111" t="s">
        <v>90</v>
      </c>
      <c r="H168" s="127" t="s">
        <v>53</v>
      </c>
      <c r="I168" s="127" t="s">
        <v>92</v>
      </c>
      <c r="J168" s="127" t="s">
        <v>53</v>
      </c>
      <c r="K168" s="112" t="s">
        <v>433</v>
      </c>
      <c r="L168" s="122">
        <v>43524</v>
      </c>
      <c r="M168" s="121">
        <v>43524</v>
      </c>
      <c r="N168" s="29"/>
      <c r="O168" s="29"/>
      <c r="P168" s="30">
        <v>0</v>
      </c>
      <c r="Q168" s="133">
        <v>0</v>
      </c>
      <c r="R168" s="133">
        <v>54.01</v>
      </c>
      <c r="S168" s="133">
        <v>1</v>
      </c>
      <c r="T168" s="133">
        <v>17.52</v>
      </c>
      <c r="U168" s="134">
        <v>1</v>
      </c>
      <c r="V168" s="135">
        <v>17.52</v>
      </c>
      <c r="W168" s="137">
        <f t="shared" si="59"/>
        <v>17.52</v>
      </c>
      <c r="X168" s="36"/>
    </row>
    <row r="169" spans="1:24" ht="15.75" customHeight="1">
      <c r="A169" s="25">
        <v>110400</v>
      </c>
      <c r="B169" s="25">
        <v>110402</v>
      </c>
      <c r="C169" s="93" t="s">
        <v>354</v>
      </c>
      <c r="D169" s="103" t="s">
        <v>398</v>
      </c>
      <c r="E169" s="104" t="s">
        <v>399</v>
      </c>
      <c r="F169" s="103" t="s">
        <v>392</v>
      </c>
      <c r="G169" s="113" t="s">
        <v>90</v>
      </c>
      <c r="H169" s="125" t="s">
        <v>53</v>
      </c>
      <c r="I169" s="125" t="s">
        <v>92</v>
      </c>
      <c r="J169" s="125" t="s">
        <v>53</v>
      </c>
      <c r="K169" s="114" t="s">
        <v>429</v>
      </c>
      <c r="L169" s="117">
        <v>43497</v>
      </c>
      <c r="M169" s="117">
        <v>43497</v>
      </c>
      <c r="N169" s="29"/>
      <c r="O169" s="29"/>
      <c r="P169" s="30">
        <v>0</v>
      </c>
      <c r="Q169" s="129">
        <v>0</v>
      </c>
      <c r="R169" s="129">
        <v>54.01</v>
      </c>
      <c r="S169" s="129">
        <v>1</v>
      </c>
      <c r="T169" s="129">
        <v>17.52</v>
      </c>
      <c r="U169" s="132">
        <f t="shared" ref="U169:U207" si="68">Q169+S169</f>
        <v>1</v>
      </c>
      <c r="V169" s="130">
        <f t="shared" ref="V169:V207" si="69">(Q169*R169)+(S169*T169)</f>
        <v>17.52</v>
      </c>
      <c r="W169" s="137">
        <f t="shared" si="59"/>
        <v>17.52</v>
      </c>
      <c r="X169" s="36"/>
    </row>
    <row r="170" spans="1:24" ht="15.75" customHeight="1">
      <c r="A170" s="25">
        <v>110400</v>
      </c>
      <c r="B170" s="25">
        <v>110402</v>
      </c>
      <c r="C170" s="93" t="s">
        <v>354</v>
      </c>
      <c r="D170" s="103" t="s">
        <v>398</v>
      </c>
      <c r="E170" s="104" t="s">
        <v>399</v>
      </c>
      <c r="F170" s="103" t="s">
        <v>397</v>
      </c>
      <c r="G170" s="113" t="s">
        <v>90</v>
      </c>
      <c r="H170" s="125" t="s">
        <v>53</v>
      </c>
      <c r="I170" s="125" t="s">
        <v>92</v>
      </c>
      <c r="J170" s="125" t="s">
        <v>53</v>
      </c>
      <c r="K170" s="114" t="s">
        <v>429</v>
      </c>
      <c r="L170" s="123">
        <v>43516</v>
      </c>
      <c r="M170" s="117">
        <v>43516</v>
      </c>
      <c r="N170" s="29"/>
      <c r="O170" s="29"/>
      <c r="P170" s="30">
        <v>0</v>
      </c>
      <c r="Q170" s="129">
        <v>0</v>
      </c>
      <c r="R170" s="129">
        <v>54.01</v>
      </c>
      <c r="S170" s="129">
        <v>1</v>
      </c>
      <c r="T170" s="129">
        <v>17.52</v>
      </c>
      <c r="U170" s="132">
        <f t="shared" si="68"/>
        <v>1</v>
      </c>
      <c r="V170" s="130">
        <f t="shared" si="69"/>
        <v>17.52</v>
      </c>
      <c r="W170" s="137">
        <f t="shared" si="59"/>
        <v>17.52</v>
      </c>
      <c r="X170" s="36"/>
    </row>
    <row r="171" spans="1:24" ht="15.75" customHeight="1">
      <c r="A171" s="25">
        <v>110400</v>
      </c>
      <c r="B171" s="25">
        <v>110402</v>
      </c>
      <c r="C171" s="93" t="s">
        <v>354</v>
      </c>
      <c r="D171" s="103" t="s">
        <v>398</v>
      </c>
      <c r="E171" s="104" t="s">
        <v>399</v>
      </c>
      <c r="F171" s="103" t="s">
        <v>397</v>
      </c>
      <c r="G171" s="113" t="s">
        <v>90</v>
      </c>
      <c r="H171" s="125" t="s">
        <v>53</v>
      </c>
      <c r="I171" s="125" t="s">
        <v>92</v>
      </c>
      <c r="J171" s="125" t="s">
        <v>53</v>
      </c>
      <c r="K171" s="114" t="s">
        <v>429</v>
      </c>
      <c r="L171" s="123">
        <v>43517</v>
      </c>
      <c r="M171" s="117">
        <v>43517</v>
      </c>
      <c r="N171" s="29"/>
      <c r="O171" s="29"/>
      <c r="P171" s="30">
        <v>0</v>
      </c>
      <c r="Q171" s="129">
        <v>0</v>
      </c>
      <c r="R171" s="129">
        <v>54.01</v>
      </c>
      <c r="S171" s="129">
        <v>1</v>
      </c>
      <c r="T171" s="129">
        <v>17.52</v>
      </c>
      <c r="U171" s="132">
        <f t="shared" si="68"/>
        <v>1</v>
      </c>
      <c r="V171" s="130">
        <f t="shared" si="69"/>
        <v>17.52</v>
      </c>
      <c r="W171" s="137">
        <f t="shared" si="59"/>
        <v>17.52</v>
      </c>
      <c r="X171" s="36"/>
    </row>
    <row r="172" spans="1:24" ht="15.75" customHeight="1">
      <c r="A172" s="25">
        <v>110400</v>
      </c>
      <c r="B172" s="25">
        <v>110402</v>
      </c>
      <c r="C172" s="93" t="s">
        <v>354</v>
      </c>
      <c r="D172" s="103" t="s">
        <v>398</v>
      </c>
      <c r="E172" s="104" t="s">
        <v>399</v>
      </c>
      <c r="F172" s="103" t="s">
        <v>400</v>
      </c>
      <c r="G172" s="113" t="s">
        <v>90</v>
      </c>
      <c r="H172" s="125" t="s">
        <v>53</v>
      </c>
      <c r="I172" s="125" t="s">
        <v>92</v>
      </c>
      <c r="J172" s="125" t="s">
        <v>53</v>
      </c>
      <c r="K172" s="114" t="s">
        <v>430</v>
      </c>
      <c r="L172" s="123">
        <v>43501</v>
      </c>
      <c r="M172" s="117" t="s">
        <v>431</v>
      </c>
      <c r="N172" s="29"/>
      <c r="O172" s="29"/>
      <c r="P172" s="30">
        <v>0</v>
      </c>
      <c r="Q172" s="129">
        <v>0</v>
      </c>
      <c r="R172" s="129">
        <v>54.01</v>
      </c>
      <c r="S172" s="129">
        <v>1</v>
      </c>
      <c r="T172" s="129">
        <v>17.52</v>
      </c>
      <c r="U172" s="132">
        <f t="shared" si="68"/>
        <v>1</v>
      </c>
      <c r="V172" s="130">
        <f t="shared" si="69"/>
        <v>17.52</v>
      </c>
      <c r="W172" s="137">
        <f t="shared" si="59"/>
        <v>17.52</v>
      </c>
      <c r="X172" s="36"/>
    </row>
    <row r="173" spans="1:24" ht="15.75" customHeight="1">
      <c r="A173" s="25">
        <v>110400</v>
      </c>
      <c r="B173" s="25">
        <v>110402</v>
      </c>
      <c r="C173" s="93" t="s">
        <v>354</v>
      </c>
      <c r="D173" s="103" t="s">
        <v>398</v>
      </c>
      <c r="E173" s="104" t="s">
        <v>399</v>
      </c>
      <c r="F173" s="103" t="s">
        <v>401</v>
      </c>
      <c r="G173" s="113" t="s">
        <v>90</v>
      </c>
      <c r="H173" s="125" t="s">
        <v>53</v>
      </c>
      <c r="I173" s="125" t="s">
        <v>92</v>
      </c>
      <c r="J173" s="125" t="s">
        <v>53</v>
      </c>
      <c r="K173" s="114" t="s">
        <v>434</v>
      </c>
      <c r="L173" s="123">
        <v>43510</v>
      </c>
      <c r="M173" s="117">
        <v>43510</v>
      </c>
      <c r="N173" s="29"/>
      <c r="O173" s="29"/>
      <c r="P173" s="30">
        <v>0</v>
      </c>
      <c r="Q173" s="129">
        <v>0</v>
      </c>
      <c r="R173" s="129">
        <v>54.01</v>
      </c>
      <c r="S173" s="129">
        <v>1</v>
      </c>
      <c r="T173" s="129">
        <v>17.52</v>
      </c>
      <c r="U173" s="132">
        <f t="shared" si="68"/>
        <v>1</v>
      </c>
      <c r="V173" s="130">
        <f t="shared" si="69"/>
        <v>17.52</v>
      </c>
      <c r="W173" s="137">
        <f t="shared" si="59"/>
        <v>17.52</v>
      </c>
      <c r="X173" s="36"/>
    </row>
    <row r="174" spans="1:24" ht="15.75" customHeight="1">
      <c r="A174" s="25">
        <v>110400</v>
      </c>
      <c r="B174" s="25">
        <v>110402</v>
      </c>
      <c r="C174" s="93" t="s">
        <v>354</v>
      </c>
      <c r="D174" s="103" t="s">
        <v>398</v>
      </c>
      <c r="E174" s="104" t="s">
        <v>399</v>
      </c>
      <c r="F174" s="103" t="s">
        <v>402</v>
      </c>
      <c r="G174" s="113" t="s">
        <v>90</v>
      </c>
      <c r="H174" s="125" t="s">
        <v>53</v>
      </c>
      <c r="I174" s="125" t="s">
        <v>92</v>
      </c>
      <c r="J174" s="125" t="s">
        <v>53</v>
      </c>
      <c r="K174" s="114" t="s">
        <v>434</v>
      </c>
      <c r="L174" s="123">
        <v>43511</v>
      </c>
      <c r="M174" s="117">
        <v>43511</v>
      </c>
      <c r="N174" s="29"/>
      <c r="O174" s="29"/>
      <c r="P174" s="30">
        <v>0</v>
      </c>
      <c r="Q174" s="129">
        <v>0</v>
      </c>
      <c r="R174" s="129">
        <v>54.01</v>
      </c>
      <c r="S174" s="129">
        <v>1</v>
      </c>
      <c r="T174" s="129">
        <v>17.52</v>
      </c>
      <c r="U174" s="132">
        <f t="shared" si="68"/>
        <v>1</v>
      </c>
      <c r="V174" s="130">
        <f t="shared" si="69"/>
        <v>17.52</v>
      </c>
      <c r="W174" s="137">
        <f t="shared" si="59"/>
        <v>17.52</v>
      </c>
      <c r="X174" s="36"/>
    </row>
    <row r="175" spans="1:24" ht="15.75" customHeight="1">
      <c r="A175" s="25">
        <v>110400</v>
      </c>
      <c r="B175" s="25">
        <v>110402</v>
      </c>
      <c r="C175" s="93" t="s">
        <v>355</v>
      </c>
      <c r="D175" s="103" t="s">
        <v>403</v>
      </c>
      <c r="E175" s="104" t="s">
        <v>99</v>
      </c>
      <c r="F175" s="103" t="s">
        <v>392</v>
      </c>
      <c r="G175" s="113" t="s">
        <v>90</v>
      </c>
      <c r="H175" s="125" t="s">
        <v>53</v>
      </c>
      <c r="I175" s="125" t="s">
        <v>92</v>
      </c>
      <c r="J175" s="125" t="s">
        <v>53</v>
      </c>
      <c r="K175" s="114" t="s">
        <v>429</v>
      </c>
      <c r="L175" s="123">
        <v>43497</v>
      </c>
      <c r="M175" s="117">
        <v>43497</v>
      </c>
      <c r="N175" s="29"/>
      <c r="O175" s="29"/>
      <c r="P175" s="30">
        <v>0</v>
      </c>
      <c r="Q175" s="129">
        <v>0</v>
      </c>
      <c r="R175" s="129">
        <v>54.01</v>
      </c>
      <c r="S175" s="129">
        <v>1</v>
      </c>
      <c r="T175" s="129">
        <v>17.52</v>
      </c>
      <c r="U175" s="132">
        <f t="shared" si="68"/>
        <v>1</v>
      </c>
      <c r="V175" s="130">
        <f t="shared" si="69"/>
        <v>17.52</v>
      </c>
      <c r="W175" s="137">
        <f t="shared" si="59"/>
        <v>17.52</v>
      </c>
      <c r="X175" s="36"/>
    </row>
    <row r="176" spans="1:24" ht="15.75" customHeight="1">
      <c r="A176" s="25">
        <v>110400</v>
      </c>
      <c r="B176" s="25">
        <v>110402</v>
      </c>
      <c r="C176" s="93" t="s">
        <v>355</v>
      </c>
      <c r="D176" s="103" t="s">
        <v>403</v>
      </c>
      <c r="E176" s="104" t="s">
        <v>99</v>
      </c>
      <c r="F176" s="103" t="s">
        <v>397</v>
      </c>
      <c r="G176" s="113" t="s">
        <v>90</v>
      </c>
      <c r="H176" s="125" t="s">
        <v>53</v>
      </c>
      <c r="I176" s="125" t="s">
        <v>92</v>
      </c>
      <c r="J176" s="125" t="s">
        <v>53</v>
      </c>
      <c r="K176" s="114" t="s">
        <v>429</v>
      </c>
      <c r="L176" s="123">
        <v>43517</v>
      </c>
      <c r="M176" s="117">
        <v>43517</v>
      </c>
      <c r="N176" s="29"/>
      <c r="O176" s="29"/>
      <c r="P176" s="30">
        <v>0</v>
      </c>
      <c r="Q176" s="129">
        <v>0</v>
      </c>
      <c r="R176" s="129">
        <v>54.01</v>
      </c>
      <c r="S176" s="129">
        <v>1</v>
      </c>
      <c r="T176" s="129">
        <v>17.52</v>
      </c>
      <c r="U176" s="132">
        <f t="shared" si="68"/>
        <v>1</v>
      </c>
      <c r="V176" s="130">
        <f t="shared" si="69"/>
        <v>17.52</v>
      </c>
      <c r="W176" s="137">
        <f t="shared" si="59"/>
        <v>17.52</v>
      </c>
      <c r="X176" s="36"/>
    </row>
    <row r="177" spans="1:24" ht="15.75" customHeight="1">
      <c r="A177" s="25">
        <v>110400</v>
      </c>
      <c r="B177" s="25">
        <v>110402</v>
      </c>
      <c r="C177" s="93" t="s">
        <v>355</v>
      </c>
      <c r="D177" s="103" t="s">
        <v>403</v>
      </c>
      <c r="E177" s="104" t="s">
        <v>99</v>
      </c>
      <c r="F177" s="103" t="s">
        <v>400</v>
      </c>
      <c r="G177" s="113" t="s">
        <v>90</v>
      </c>
      <c r="H177" s="125" t="s">
        <v>53</v>
      </c>
      <c r="I177" s="125" t="s">
        <v>92</v>
      </c>
      <c r="J177" s="125" t="s">
        <v>53</v>
      </c>
      <c r="K177" s="114" t="s">
        <v>430</v>
      </c>
      <c r="L177" s="123">
        <v>43500</v>
      </c>
      <c r="M177" s="117">
        <v>43500</v>
      </c>
      <c r="N177" s="29"/>
      <c r="O177" s="29"/>
      <c r="P177" s="30">
        <v>0</v>
      </c>
      <c r="Q177" s="129">
        <v>0</v>
      </c>
      <c r="R177" s="129">
        <v>54.01</v>
      </c>
      <c r="S177" s="129">
        <v>1</v>
      </c>
      <c r="T177" s="129">
        <v>17.52</v>
      </c>
      <c r="U177" s="132">
        <f t="shared" si="68"/>
        <v>1</v>
      </c>
      <c r="V177" s="130">
        <f t="shared" si="69"/>
        <v>17.52</v>
      </c>
      <c r="W177" s="137">
        <f t="shared" si="59"/>
        <v>17.52</v>
      </c>
      <c r="X177" s="36"/>
    </row>
    <row r="178" spans="1:24" ht="15.75" customHeight="1">
      <c r="A178" s="25">
        <v>110400</v>
      </c>
      <c r="B178" s="25">
        <v>110402</v>
      </c>
      <c r="C178" s="93" t="s">
        <v>355</v>
      </c>
      <c r="D178" s="103" t="s">
        <v>403</v>
      </c>
      <c r="E178" s="104" t="s">
        <v>99</v>
      </c>
      <c r="F178" s="103" t="s">
        <v>400</v>
      </c>
      <c r="G178" s="113" t="s">
        <v>90</v>
      </c>
      <c r="H178" s="125" t="s">
        <v>53</v>
      </c>
      <c r="I178" s="125" t="s">
        <v>92</v>
      </c>
      <c r="J178" s="125" t="s">
        <v>53</v>
      </c>
      <c r="K178" s="114" t="s">
        <v>430</v>
      </c>
      <c r="L178" s="123">
        <v>43501</v>
      </c>
      <c r="M178" s="117">
        <v>43501</v>
      </c>
      <c r="N178" s="29"/>
      <c r="O178" s="29"/>
      <c r="P178" s="30">
        <v>0</v>
      </c>
      <c r="Q178" s="129">
        <v>0</v>
      </c>
      <c r="R178" s="129">
        <v>54.01</v>
      </c>
      <c r="S178" s="129">
        <v>1</v>
      </c>
      <c r="T178" s="129">
        <v>17.52</v>
      </c>
      <c r="U178" s="132">
        <f t="shared" si="68"/>
        <v>1</v>
      </c>
      <c r="V178" s="130">
        <f t="shared" si="69"/>
        <v>17.52</v>
      </c>
      <c r="W178" s="137">
        <f t="shared" si="59"/>
        <v>17.52</v>
      </c>
      <c r="X178" s="36"/>
    </row>
    <row r="179" spans="1:24" ht="15.75" customHeight="1">
      <c r="A179" s="25">
        <v>110400</v>
      </c>
      <c r="B179" s="25">
        <v>110402</v>
      </c>
      <c r="C179" s="93" t="s">
        <v>356</v>
      </c>
      <c r="D179" s="103" t="s">
        <v>310</v>
      </c>
      <c r="E179" s="104" t="s">
        <v>100</v>
      </c>
      <c r="F179" s="103" t="s">
        <v>397</v>
      </c>
      <c r="G179" s="113" t="s">
        <v>90</v>
      </c>
      <c r="H179" s="125" t="s">
        <v>53</v>
      </c>
      <c r="I179" s="125" t="s">
        <v>92</v>
      </c>
      <c r="J179" s="125" t="s">
        <v>53</v>
      </c>
      <c r="K179" s="114" t="s">
        <v>429</v>
      </c>
      <c r="L179" s="123">
        <v>43517</v>
      </c>
      <c r="M179" s="117">
        <v>43517</v>
      </c>
      <c r="N179" s="29"/>
      <c r="O179" s="29"/>
      <c r="P179" s="30">
        <v>0</v>
      </c>
      <c r="Q179" s="129">
        <v>0</v>
      </c>
      <c r="R179" s="129">
        <v>54.01</v>
      </c>
      <c r="S179" s="129">
        <v>1</v>
      </c>
      <c r="T179" s="129">
        <v>17.52</v>
      </c>
      <c r="U179" s="132">
        <f t="shared" si="68"/>
        <v>1</v>
      </c>
      <c r="V179" s="130">
        <f t="shared" si="69"/>
        <v>17.52</v>
      </c>
      <c r="W179" s="137">
        <f t="shared" si="59"/>
        <v>17.52</v>
      </c>
      <c r="X179" s="36"/>
    </row>
    <row r="180" spans="1:24" ht="15.75" customHeight="1">
      <c r="A180" s="25">
        <v>110400</v>
      </c>
      <c r="B180" s="25">
        <v>110402</v>
      </c>
      <c r="C180" s="93" t="s">
        <v>357</v>
      </c>
      <c r="D180" s="103" t="s">
        <v>404</v>
      </c>
      <c r="E180" s="104" t="s">
        <v>405</v>
      </c>
      <c r="F180" s="103" t="s">
        <v>393</v>
      </c>
      <c r="G180" s="113" t="s">
        <v>90</v>
      </c>
      <c r="H180" s="125" t="s">
        <v>53</v>
      </c>
      <c r="I180" s="125" t="s">
        <v>92</v>
      </c>
      <c r="J180" s="125" t="s">
        <v>53</v>
      </c>
      <c r="K180" s="114" t="s">
        <v>430</v>
      </c>
      <c r="L180" s="123">
        <v>43501</v>
      </c>
      <c r="M180" s="117">
        <v>43501</v>
      </c>
      <c r="N180" s="29"/>
      <c r="O180" s="29"/>
      <c r="P180" s="30">
        <v>0</v>
      </c>
      <c r="Q180" s="129">
        <v>0</v>
      </c>
      <c r="R180" s="129">
        <v>54.01</v>
      </c>
      <c r="S180" s="129">
        <v>1</v>
      </c>
      <c r="T180" s="129">
        <v>17.52</v>
      </c>
      <c r="U180" s="132">
        <f t="shared" si="68"/>
        <v>1</v>
      </c>
      <c r="V180" s="130">
        <f t="shared" si="69"/>
        <v>17.52</v>
      </c>
      <c r="W180" s="137">
        <f t="shared" si="59"/>
        <v>17.52</v>
      </c>
      <c r="X180" s="36"/>
    </row>
    <row r="181" spans="1:24" ht="15.75" customHeight="1">
      <c r="A181" s="25">
        <v>110400</v>
      </c>
      <c r="B181" s="25">
        <v>110402</v>
      </c>
      <c r="C181" s="93" t="s">
        <v>357</v>
      </c>
      <c r="D181" s="103" t="s">
        <v>404</v>
      </c>
      <c r="E181" s="104" t="s">
        <v>405</v>
      </c>
      <c r="F181" s="103" t="s">
        <v>406</v>
      </c>
      <c r="G181" s="113" t="s">
        <v>90</v>
      </c>
      <c r="H181" s="125" t="s">
        <v>53</v>
      </c>
      <c r="I181" s="125" t="s">
        <v>92</v>
      </c>
      <c r="J181" s="125" t="s">
        <v>53</v>
      </c>
      <c r="K181" s="114" t="s">
        <v>435</v>
      </c>
      <c r="L181" s="123">
        <v>43514</v>
      </c>
      <c r="M181" s="117">
        <v>43514</v>
      </c>
      <c r="N181" s="29"/>
      <c r="O181" s="29"/>
      <c r="P181" s="30">
        <v>0</v>
      </c>
      <c r="Q181" s="129">
        <v>0</v>
      </c>
      <c r="R181" s="129">
        <v>54.01</v>
      </c>
      <c r="S181" s="129">
        <v>1</v>
      </c>
      <c r="T181" s="129">
        <v>17.52</v>
      </c>
      <c r="U181" s="132">
        <f t="shared" si="68"/>
        <v>1</v>
      </c>
      <c r="V181" s="130">
        <f t="shared" si="69"/>
        <v>17.52</v>
      </c>
      <c r="W181" s="137">
        <f t="shared" si="59"/>
        <v>17.52</v>
      </c>
      <c r="X181" s="36"/>
    </row>
    <row r="182" spans="1:24" ht="15.75" customHeight="1">
      <c r="A182" s="25">
        <v>110400</v>
      </c>
      <c r="B182" s="25">
        <v>110402</v>
      </c>
      <c r="C182" s="93" t="s">
        <v>357</v>
      </c>
      <c r="D182" s="103" t="s">
        <v>404</v>
      </c>
      <c r="E182" s="104" t="s">
        <v>405</v>
      </c>
      <c r="F182" s="103" t="s">
        <v>397</v>
      </c>
      <c r="G182" s="113" t="s">
        <v>90</v>
      </c>
      <c r="H182" s="125" t="s">
        <v>53</v>
      </c>
      <c r="I182" s="125" t="s">
        <v>92</v>
      </c>
      <c r="J182" s="125" t="s">
        <v>53</v>
      </c>
      <c r="K182" s="114" t="s">
        <v>429</v>
      </c>
      <c r="L182" s="123">
        <v>43516</v>
      </c>
      <c r="M182" s="117">
        <v>43516</v>
      </c>
      <c r="N182" s="29"/>
      <c r="O182" s="29"/>
      <c r="P182" s="30">
        <v>0</v>
      </c>
      <c r="Q182" s="129">
        <v>0</v>
      </c>
      <c r="R182" s="129">
        <v>54.01</v>
      </c>
      <c r="S182" s="129">
        <v>1</v>
      </c>
      <c r="T182" s="129">
        <v>17.52</v>
      </c>
      <c r="U182" s="132">
        <f t="shared" si="68"/>
        <v>1</v>
      </c>
      <c r="V182" s="130">
        <f t="shared" si="69"/>
        <v>17.52</v>
      </c>
      <c r="W182" s="137">
        <f t="shared" si="59"/>
        <v>17.52</v>
      </c>
      <c r="X182" s="36"/>
    </row>
    <row r="183" spans="1:24" ht="15.75" customHeight="1">
      <c r="A183" s="25">
        <v>110400</v>
      </c>
      <c r="B183" s="25">
        <v>110402</v>
      </c>
      <c r="C183" s="93" t="s">
        <v>358</v>
      </c>
      <c r="D183" s="103" t="s">
        <v>407</v>
      </c>
      <c r="E183" s="104" t="s">
        <v>115</v>
      </c>
      <c r="F183" s="103" t="s">
        <v>406</v>
      </c>
      <c r="G183" s="113" t="s">
        <v>90</v>
      </c>
      <c r="H183" s="125" t="s">
        <v>53</v>
      </c>
      <c r="I183" s="125" t="s">
        <v>92</v>
      </c>
      <c r="J183" s="125" t="s">
        <v>53</v>
      </c>
      <c r="K183" s="114" t="s">
        <v>435</v>
      </c>
      <c r="L183" s="123">
        <v>43514</v>
      </c>
      <c r="M183" s="117">
        <v>43514</v>
      </c>
      <c r="N183" s="29"/>
      <c r="O183" s="29"/>
      <c r="P183" s="30">
        <v>0</v>
      </c>
      <c r="Q183" s="129">
        <v>0</v>
      </c>
      <c r="R183" s="129">
        <v>54.01</v>
      </c>
      <c r="S183" s="129">
        <v>1</v>
      </c>
      <c r="T183" s="129">
        <v>17.52</v>
      </c>
      <c r="U183" s="132">
        <f t="shared" si="68"/>
        <v>1</v>
      </c>
      <c r="V183" s="130">
        <f t="shared" si="69"/>
        <v>17.52</v>
      </c>
      <c r="W183" s="137">
        <f t="shared" si="59"/>
        <v>17.52</v>
      </c>
      <c r="X183" s="36"/>
    </row>
    <row r="184" spans="1:24" ht="15.75" customHeight="1">
      <c r="A184" s="25">
        <v>110400</v>
      </c>
      <c r="B184" s="25">
        <v>110402</v>
      </c>
      <c r="C184" s="93" t="s">
        <v>359</v>
      </c>
      <c r="D184" s="103" t="s">
        <v>408</v>
      </c>
      <c r="E184" s="103" t="s">
        <v>200</v>
      </c>
      <c r="F184" s="103" t="s">
        <v>392</v>
      </c>
      <c r="G184" s="113" t="s">
        <v>90</v>
      </c>
      <c r="H184" s="125" t="s">
        <v>53</v>
      </c>
      <c r="I184" s="125" t="s">
        <v>92</v>
      </c>
      <c r="J184" s="125" t="s">
        <v>53</v>
      </c>
      <c r="K184" s="114" t="s">
        <v>429</v>
      </c>
      <c r="L184" s="123">
        <v>43497</v>
      </c>
      <c r="M184" s="117">
        <v>43497</v>
      </c>
      <c r="N184" s="29"/>
      <c r="O184" s="29"/>
      <c r="P184" s="30">
        <v>0</v>
      </c>
      <c r="Q184" s="129">
        <v>0</v>
      </c>
      <c r="R184" s="129">
        <v>54.01</v>
      </c>
      <c r="S184" s="129">
        <v>1</v>
      </c>
      <c r="T184" s="129">
        <v>17.52</v>
      </c>
      <c r="U184" s="132">
        <f t="shared" si="68"/>
        <v>1</v>
      </c>
      <c r="V184" s="130">
        <f t="shared" si="69"/>
        <v>17.52</v>
      </c>
      <c r="W184" s="137">
        <f t="shared" si="59"/>
        <v>17.52</v>
      </c>
      <c r="X184" s="36"/>
    </row>
    <row r="185" spans="1:24" ht="15.75" customHeight="1">
      <c r="A185" s="25">
        <v>110400</v>
      </c>
      <c r="B185" s="25">
        <v>110402</v>
      </c>
      <c r="C185" s="93" t="s">
        <v>359</v>
      </c>
      <c r="D185" s="103" t="s">
        <v>408</v>
      </c>
      <c r="E185" s="103" t="s">
        <v>200</v>
      </c>
      <c r="F185" s="103" t="s">
        <v>397</v>
      </c>
      <c r="G185" s="113" t="s">
        <v>90</v>
      </c>
      <c r="H185" s="125" t="s">
        <v>53</v>
      </c>
      <c r="I185" s="125" t="s">
        <v>92</v>
      </c>
      <c r="J185" s="125" t="s">
        <v>53</v>
      </c>
      <c r="K185" s="114" t="s">
        <v>429</v>
      </c>
      <c r="L185" s="123">
        <v>43517</v>
      </c>
      <c r="M185" s="117">
        <v>43517</v>
      </c>
      <c r="N185" s="29"/>
      <c r="O185" s="29"/>
      <c r="P185" s="30">
        <v>0</v>
      </c>
      <c r="Q185" s="129">
        <v>0</v>
      </c>
      <c r="R185" s="129">
        <v>54.01</v>
      </c>
      <c r="S185" s="129">
        <v>1</v>
      </c>
      <c r="T185" s="129">
        <v>17.52</v>
      </c>
      <c r="U185" s="132">
        <f t="shared" si="68"/>
        <v>1</v>
      </c>
      <c r="V185" s="130">
        <f t="shared" si="69"/>
        <v>17.52</v>
      </c>
      <c r="W185" s="137">
        <f t="shared" si="59"/>
        <v>17.52</v>
      </c>
      <c r="X185" s="36"/>
    </row>
    <row r="186" spans="1:24" ht="15.75" customHeight="1">
      <c r="A186" s="25">
        <v>110400</v>
      </c>
      <c r="B186" s="25">
        <v>110402</v>
      </c>
      <c r="C186" s="93" t="s">
        <v>359</v>
      </c>
      <c r="D186" s="103" t="s">
        <v>408</v>
      </c>
      <c r="E186" s="103" t="s">
        <v>200</v>
      </c>
      <c r="F186" s="103" t="s">
        <v>393</v>
      </c>
      <c r="G186" s="113" t="s">
        <v>90</v>
      </c>
      <c r="H186" s="125" t="s">
        <v>53</v>
      </c>
      <c r="I186" s="125" t="s">
        <v>92</v>
      </c>
      <c r="J186" s="125" t="s">
        <v>53</v>
      </c>
      <c r="K186" s="114" t="s">
        <v>430</v>
      </c>
      <c r="L186" s="123">
        <v>43501</v>
      </c>
      <c r="M186" s="117">
        <v>43501</v>
      </c>
      <c r="N186" s="29"/>
      <c r="O186" s="29"/>
      <c r="P186" s="30">
        <v>0</v>
      </c>
      <c r="Q186" s="129">
        <v>0</v>
      </c>
      <c r="R186" s="129">
        <v>54.01</v>
      </c>
      <c r="S186" s="129">
        <v>1</v>
      </c>
      <c r="T186" s="129">
        <v>17.52</v>
      </c>
      <c r="U186" s="132">
        <f t="shared" si="68"/>
        <v>1</v>
      </c>
      <c r="V186" s="130">
        <f t="shared" si="69"/>
        <v>17.52</v>
      </c>
      <c r="W186" s="137">
        <f t="shared" si="59"/>
        <v>17.52</v>
      </c>
      <c r="X186" s="36"/>
    </row>
    <row r="187" spans="1:24" ht="15.75" customHeight="1">
      <c r="A187" s="25">
        <v>110400</v>
      </c>
      <c r="B187" s="25">
        <v>110402</v>
      </c>
      <c r="C187" s="93" t="s">
        <v>359</v>
      </c>
      <c r="D187" s="103" t="s">
        <v>408</v>
      </c>
      <c r="E187" s="103" t="s">
        <v>200</v>
      </c>
      <c r="F187" s="103" t="s">
        <v>402</v>
      </c>
      <c r="G187" s="113" t="s">
        <v>90</v>
      </c>
      <c r="H187" s="125" t="s">
        <v>53</v>
      </c>
      <c r="I187" s="125" t="s">
        <v>92</v>
      </c>
      <c r="J187" s="125" t="s">
        <v>53</v>
      </c>
      <c r="K187" s="114" t="s">
        <v>434</v>
      </c>
      <c r="L187" s="123">
        <v>43511</v>
      </c>
      <c r="M187" s="117">
        <v>43511</v>
      </c>
      <c r="N187" s="29"/>
      <c r="O187" s="29"/>
      <c r="P187" s="30">
        <v>0</v>
      </c>
      <c r="Q187" s="129">
        <v>0</v>
      </c>
      <c r="R187" s="129">
        <v>54.01</v>
      </c>
      <c r="S187" s="129">
        <v>1</v>
      </c>
      <c r="T187" s="129">
        <v>17.52</v>
      </c>
      <c r="U187" s="132">
        <f t="shared" si="68"/>
        <v>1</v>
      </c>
      <c r="V187" s="130">
        <f t="shared" si="69"/>
        <v>17.52</v>
      </c>
      <c r="W187" s="137">
        <f t="shared" si="59"/>
        <v>17.52</v>
      </c>
      <c r="X187" s="36"/>
    </row>
    <row r="188" spans="1:24" ht="15.75" customHeight="1">
      <c r="A188" s="25">
        <v>110400</v>
      </c>
      <c r="B188" s="25">
        <v>110402</v>
      </c>
      <c r="C188" s="93" t="s">
        <v>360</v>
      </c>
      <c r="D188" s="103" t="s">
        <v>428</v>
      </c>
      <c r="E188" s="103" t="s">
        <v>200</v>
      </c>
      <c r="F188" s="103" t="s">
        <v>397</v>
      </c>
      <c r="G188" s="113" t="s">
        <v>90</v>
      </c>
      <c r="H188" s="125" t="s">
        <v>53</v>
      </c>
      <c r="I188" s="125" t="s">
        <v>92</v>
      </c>
      <c r="J188" s="125" t="s">
        <v>53</v>
      </c>
      <c r="K188" s="114" t="s">
        <v>429</v>
      </c>
      <c r="L188" s="123">
        <v>43516</v>
      </c>
      <c r="M188" s="117">
        <v>43516</v>
      </c>
      <c r="N188" s="29"/>
      <c r="O188" s="29"/>
      <c r="P188" s="30">
        <v>0</v>
      </c>
      <c r="Q188" s="129">
        <v>0</v>
      </c>
      <c r="R188" s="129">
        <v>54.01</v>
      </c>
      <c r="S188" s="129">
        <v>1</v>
      </c>
      <c r="T188" s="129">
        <v>17.52</v>
      </c>
      <c r="U188" s="132">
        <f t="shared" si="68"/>
        <v>1</v>
      </c>
      <c r="V188" s="130">
        <f t="shared" si="69"/>
        <v>17.52</v>
      </c>
      <c r="W188" s="137">
        <f t="shared" si="59"/>
        <v>17.52</v>
      </c>
      <c r="X188" s="36"/>
    </row>
    <row r="189" spans="1:24" ht="15.75" customHeight="1">
      <c r="A189" s="25">
        <v>110400</v>
      </c>
      <c r="B189" s="25">
        <v>110402</v>
      </c>
      <c r="C189" s="93" t="s">
        <v>360</v>
      </c>
      <c r="D189" s="103" t="s">
        <v>428</v>
      </c>
      <c r="E189" s="103" t="s">
        <v>200</v>
      </c>
      <c r="F189" s="103" t="s">
        <v>409</v>
      </c>
      <c r="G189" s="113" t="s">
        <v>90</v>
      </c>
      <c r="H189" s="125" t="s">
        <v>53</v>
      </c>
      <c r="I189" s="125" t="s">
        <v>92</v>
      </c>
      <c r="J189" s="125" t="s">
        <v>53</v>
      </c>
      <c r="K189" s="114" t="s">
        <v>430</v>
      </c>
      <c r="L189" s="123">
        <v>43523</v>
      </c>
      <c r="M189" s="117">
        <v>43523</v>
      </c>
      <c r="N189" s="29"/>
      <c r="O189" s="29"/>
      <c r="P189" s="30">
        <v>0</v>
      </c>
      <c r="Q189" s="129">
        <v>0</v>
      </c>
      <c r="R189" s="129">
        <v>54.01</v>
      </c>
      <c r="S189" s="129">
        <v>1</v>
      </c>
      <c r="T189" s="129">
        <v>17.52</v>
      </c>
      <c r="U189" s="132">
        <f t="shared" si="68"/>
        <v>1</v>
      </c>
      <c r="V189" s="130">
        <f t="shared" si="69"/>
        <v>17.52</v>
      </c>
      <c r="W189" s="137">
        <f t="shared" si="59"/>
        <v>17.52</v>
      </c>
      <c r="X189" s="36"/>
    </row>
    <row r="190" spans="1:24" ht="15.75" customHeight="1">
      <c r="A190" s="25">
        <v>110400</v>
      </c>
      <c r="B190" s="25">
        <v>110402</v>
      </c>
      <c r="C190" s="93" t="s">
        <v>361</v>
      </c>
      <c r="D190" s="103" t="s">
        <v>410</v>
      </c>
      <c r="E190" s="104" t="s">
        <v>132</v>
      </c>
      <c r="F190" s="103" t="s">
        <v>401</v>
      </c>
      <c r="G190" s="113" t="s">
        <v>90</v>
      </c>
      <c r="H190" s="125" t="s">
        <v>53</v>
      </c>
      <c r="I190" s="125" t="s">
        <v>92</v>
      </c>
      <c r="J190" s="125" t="s">
        <v>53</v>
      </c>
      <c r="K190" s="114" t="s">
        <v>434</v>
      </c>
      <c r="L190" s="123">
        <v>43510</v>
      </c>
      <c r="M190" s="117">
        <v>43510</v>
      </c>
      <c r="N190" s="29"/>
      <c r="O190" s="29"/>
      <c r="P190" s="30">
        <v>0</v>
      </c>
      <c r="Q190" s="129">
        <v>0</v>
      </c>
      <c r="R190" s="129">
        <v>54.01</v>
      </c>
      <c r="S190" s="129">
        <v>1</v>
      </c>
      <c r="T190" s="129">
        <v>17.52</v>
      </c>
      <c r="U190" s="132">
        <f t="shared" si="68"/>
        <v>1</v>
      </c>
      <c r="V190" s="130">
        <f t="shared" si="69"/>
        <v>17.52</v>
      </c>
      <c r="W190" s="137">
        <f t="shared" si="59"/>
        <v>17.52</v>
      </c>
      <c r="X190" s="36"/>
    </row>
    <row r="191" spans="1:24" ht="15.75" customHeight="1">
      <c r="A191" s="25">
        <v>110400</v>
      </c>
      <c r="B191" s="25">
        <v>110402</v>
      </c>
      <c r="C191" s="93" t="s">
        <v>361</v>
      </c>
      <c r="D191" s="103" t="s">
        <v>410</v>
      </c>
      <c r="E191" s="104" t="s">
        <v>132</v>
      </c>
      <c r="F191" s="103" t="s">
        <v>397</v>
      </c>
      <c r="G191" s="113" t="s">
        <v>90</v>
      </c>
      <c r="H191" s="125" t="s">
        <v>53</v>
      </c>
      <c r="I191" s="125" t="s">
        <v>92</v>
      </c>
      <c r="J191" s="125" t="s">
        <v>53</v>
      </c>
      <c r="K191" s="114" t="s">
        <v>429</v>
      </c>
      <c r="L191" s="117">
        <v>43516</v>
      </c>
      <c r="M191" s="117">
        <v>43516</v>
      </c>
      <c r="N191" s="29"/>
      <c r="O191" s="29"/>
      <c r="P191" s="30">
        <v>0</v>
      </c>
      <c r="Q191" s="129">
        <v>0</v>
      </c>
      <c r="R191" s="129">
        <v>54.01</v>
      </c>
      <c r="S191" s="129">
        <v>1</v>
      </c>
      <c r="T191" s="129">
        <v>17.52</v>
      </c>
      <c r="U191" s="132">
        <f t="shared" si="68"/>
        <v>1</v>
      </c>
      <c r="V191" s="130">
        <f t="shared" si="69"/>
        <v>17.52</v>
      </c>
      <c r="W191" s="137">
        <f t="shared" si="59"/>
        <v>17.52</v>
      </c>
      <c r="X191" s="36"/>
    </row>
    <row r="192" spans="1:24" ht="15.75" customHeight="1">
      <c r="A192" s="25">
        <v>110400</v>
      </c>
      <c r="B192" s="25">
        <v>110402</v>
      </c>
      <c r="C192" s="93" t="s">
        <v>361</v>
      </c>
      <c r="D192" s="103" t="s">
        <v>410</v>
      </c>
      <c r="E192" s="104" t="s">
        <v>132</v>
      </c>
      <c r="F192" s="103" t="s">
        <v>395</v>
      </c>
      <c r="G192" s="113" t="s">
        <v>90</v>
      </c>
      <c r="H192" s="125" t="s">
        <v>53</v>
      </c>
      <c r="I192" s="125" t="s">
        <v>92</v>
      </c>
      <c r="J192" s="125" t="s">
        <v>53</v>
      </c>
      <c r="K192" s="114" t="s">
        <v>433</v>
      </c>
      <c r="L192" s="117">
        <v>43524</v>
      </c>
      <c r="M192" s="117">
        <v>43524</v>
      </c>
      <c r="N192" s="29"/>
      <c r="O192" s="29"/>
      <c r="P192" s="30">
        <v>0</v>
      </c>
      <c r="Q192" s="129">
        <v>0</v>
      </c>
      <c r="R192" s="129">
        <v>54.01</v>
      </c>
      <c r="S192" s="129">
        <v>1</v>
      </c>
      <c r="T192" s="129">
        <v>17.52</v>
      </c>
      <c r="U192" s="132">
        <f t="shared" si="68"/>
        <v>1</v>
      </c>
      <c r="V192" s="130">
        <f t="shared" si="69"/>
        <v>17.52</v>
      </c>
      <c r="W192" s="137">
        <f t="shared" si="59"/>
        <v>17.52</v>
      </c>
      <c r="X192" s="36"/>
    </row>
    <row r="193" spans="1:24" ht="15.75" customHeight="1">
      <c r="A193" s="25">
        <v>110400</v>
      </c>
      <c r="B193" s="25">
        <v>110402</v>
      </c>
      <c r="C193" s="88" t="s">
        <v>362</v>
      </c>
      <c r="D193" s="96" t="s">
        <v>411</v>
      </c>
      <c r="E193" s="97" t="s">
        <v>412</v>
      </c>
      <c r="F193" s="107" t="s">
        <v>413</v>
      </c>
      <c r="G193" s="109" t="s">
        <v>90</v>
      </c>
      <c r="H193" s="125" t="s">
        <v>53</v>
      </c>
      <c r="I193" s="125" t="s">
        <v>92</v>
      </c>
      <c r="J193" s="125" t="s">
        <v>53</v>
      </c>
      <c r="K193" s="116" t="s">
        <v>436</v>
      </c>
      <c r="L193" s="117">
        <v>43454</v>
      </c>
      <c r="M193" s="117">
        <v>43454</v>
      </c>
      <c r="N193" s="29"/>
      <c r="O193" s="29"/>
      <c r="P193" s="30">
        <v>0</v>
      </c>
      <c r="Q193" s="129">
        <v>0</v>
      </c>
      <c r="R193" s="129">
        <v>54.01</v>
      </c>
      <c r="S193" s="129">
        <v>1</v>
      </c>
      <c r="T193" s="129">
        <v>17.52</v>
      </c>
      <c r="U193" s="132">
        <f t="shared" si="68"/>
        <v>1</v>
      </c>
      <c r="V193" s="130">
        <f t="shared" si="69"/>
        <v>17.52</v>
      </c>
      <c r="W193" s="137">
        <f t="shared" ref="W193:W207" si="70">SUM(Q193*R193)+(S193*T193)</f>
        <v>17.52</v>
      </c>
      <c r="X193" s="36"/>
    </row>
    <row r="194" spans="1:24" ht="15.75" customHeight="1">
      <c r="A194" s="25">
        <v>110400</v>
      </c>
      <c r="B194" s="25">
        <v>110402</v>
      </c>
      <c r="C194" s="88" t="s">
        <v>362</v>
      </c>
      <c r="D194" s="96" t="s">
        <v>411</v>
      </c>
      <c r="E194" s="97" t="s">
        <v>412</v>
      </c>
      <c r="F194" s="107" t="s">
        <v>413</v>
      </c>
      <c r="G194" s="109" t="s">
        <v>90</v>
      </c>
      <c r="H194" s="125" t="s">
        <v>53</v>
      </c>
      <c r="I194" s="125" t="s">
        <v>92</v>
      </c>
      <c r="J194" s="125" t="s">
        <v>53</v>
      </c>
      <c r="K194" s="116" t="s">
        <v>436</v>
      </c>
      <c r="L194" s="117">
        <v>43461</v>
      </c>
      <c r="M194" s="117">
        <v>43461</v>
      </c>
      <c r="N194" s="29"/>
      <c r="O194" s="29"/>
      <c r="P194" s="30">
        <v>0</v>
      </c>
      <c r="Q194" s="129">
        <v>0</v>
      </c>
      <c r="R194" s="129">
        <v>54.01</v>
      </c>
      <c r="S194" s="129">
        <v>1</v>
      </c>
      <c r="T194" s="129">
        <v>17.52</v>
      </c>
      <c r="U194" s="132">
        <f t="shared" si="68"/>
        <v>1</v>
      </c>
      <c r="V194" s="130">
        <f t="shared" si="69"/>
        <v>17.52</v>
      </c>
      <c r="W194" s="137">
        <f t="shared" si="70"/>
        <v>17.52</v>
      </c>
      <c r="X194" s="36"/>
    </row>
    <row r="195" spans="1:24" ht="15.75" customHeight="1">
      <c r="A195" s="25">
        <v>110400</v>
      </c>
      <c r="B195" s="25">
        <v>110402</v>
      </c>
      <c r="C195" s="94" t="s">
        <v>363</v>
      </c>
      <c r="D195" s="97" t="s">
        <v>414</v>
      </c>
      <c r="E195" s="97" t="s">
        <v>99</v>
      </c>
      <c r="F195" s="97" t="s">
        <v>413</v>
      </c>
      <c r="G195" s="109" t="s">
        <v>90</v>
      </c>
      <c r="H195" s="125" t="s">
        <v>53</v>
      </c>
      <c r="I195" s="125" t="s">
        <v>92</v>
      </c>
      <c r="J195" s="125" t="s">
        <v>53</v>
      </c>
      <c r="K195" s="114" t="s">
        <v>437</v>
      </c>
      <c r="L195" s="117">
        <v>43454</v>
      </c>
      <c r="M195" s="117">
        <v>43454</v>
      </c>
      <c r="N195" s="29"/>
      <c r="O195" s="29"/>
      <c r="P195" s="30">
        <v>0</v>
      </c>
      <c r="Q195" s="129">
        <v>0</v>
      </c>
      <c r="R195" s="129">
        <v>0</v>
      </c>
      <c r="S195" s="129">
        <v>1</v>
      </c>
      <c r="T195" s="129">
        <v>17.52</v>
      </c>
      <c r="U195" s="132">
        <f t="shared" si="68"/>
        <v>1</v>
      </c>
      <c r="V195" s="130">
        <f t="shared" si="69"/>
        <v>17.52</v>
      </c>
      <c r="W195" s="137">
        <f t="shared" si="70"/>
        <v>17.52</v>
      </c>
      <c r="X195" s="36"/>
    </row>
    <row r="196" spans="1:24" ht="15.75" customHeight="1">
      <c r="A196" s="25">
        <v>110400</v>
      </c>
      <c r="B196" s="25">
        <v>110402</v>
      </c>
      <c r="C196" s="94" t="s">
        <v>364</v>
      </c>
      <c r="D196" s="97" t="s">
        <v>415</v>
      </c>
      <c r="E196" s="97" t="s">
        <v>416</v>
      </c>
      <c r="F196" s="97" t="s">
        <v>413</v>
      </c>
      <c r="G196" s="109" t="s">
        <v>90</v>
      </c>
      <c r="H196" s="125" t="s">
        <v>53</v>
      </c>
      <c r="I196" s="125" t="s">
        <v>92</v>
      </c>
      <c r="J196" s="125" t="s">
        <v>53</v>
      </c>
      <c r="K196" s="114" t="s">
        <v>436</v>
      </c>
      <c r="L196" s="117">
        <v>43454</v>
      </c>
      <c r="M196" s="117">
        <v>43454</v>
      </c>
      <c r="N196" s="29"/>
      <c r="O196" s="29"/>
      <c r="P196" s="30">
        <v>0</v>
      </c>
      <c r="Q196" s="129">
        <v>0</v>
      </c>
      <c r="R196" s="129">
        <v>0</v>
      </c>
      <c r="S196" s="129">
        <v>1</v>
      </c>
      <c r="T196" s="129">
        <v>17.52</v>
      </c>
      <c r="U196" s="132">
        <f t="shared" si="68"/>
        <v>1</v>
      </c>
      <c r="V196" s="130">
        <f t="shared" si="69"/>
        <v>17.52</v>
      </c>
      <c r="W196" s="137">
        <f t="shared" si="70"/>
        <v>17.52</v>
      </c>
      <c r="X196" s="36"/>
    </row>
    <row r="197" spans="1:24" ht="15.75" customHeight="1">
      <c r="A197" s="25">
        <v>110400</v>
      </c>
      <c r="B197" s="25">
        <v>110402</v>
      </c>
      <c r="C197" s="94" t="s">
        <v>364</v>
      </c>
      <c r="D197" s="97" t="s">
        <v>415</v>
      </c>
      <c r="E197" s="97" t="s">
        <v>416</v>
      </c>
      <c r="F197" s="97" t="s">
        <v>413</v>
      </c>
      <c r="G197" s="109" t="s">
        <v>90</v>
      </c>
      <c r="H197" s="125" t="s">
        <v>53</v>
      </c>
      <c r="I197" s="125" t="s">
        <v>92</v>
      </c>
      <c r="J197" s="125" t="s">
        <v>53</v>
      </c>
      <c r="K197" s="114" t="s">
        <v>436</v>
      </c>
      <c r="L197" s="117">
        <v>43461</v>
      </c>
      <c r="M197" s="117">
        <v>43461</v>
      </c>
      <c r="N197" s="29"/>
      <c r="O197" s="29"/>
      <c r="P197" s="30">
        <v>0</v>
      </c>
      <c r="Q197" s="129">
        <v>0</v>
      </c>
      <c r="R197" s="129">
        <v>0</v>
      </c>
      <c r="S197" s="129">
        <v>1</v>
      </c>
      <c r="T197" s="129">
        <v>17.52</v>
      </c>
      <c r="U197" s="132">
        <f t="shared" si="68"/>
        <v>1</v>
      </c>
      <c r="V197" s="130">
        <f t="shared" si="69"/>
        <v>17.52</v>
      </c>
      <c r="W197" s="137">
        <f t="shared" si="70"/>
        <v>17.52</v>
      </c>
      <c r="X197" s="36"/>
    </row>
    <row r="198" spans="1:24" ht="15.75" customHeight="1">
      <c r="A198" s="25">
        <v>110400</v>
      </c>
      <c r="B198" s="25">
        <v>110402</v>
      </c>
      <c r="C198" s="94" t="s">
        <v>365</v>
      </c>
      <c r="D198" s="97" t="s">
        <v>417</v>
      </c>
      <c r="E198" s="97" t="s">
        <v>114</v>
      </c>
      <c r="F198" s="97" t="s">
        <v>413</v>
      </c>
      <c r="G198" s="109" t="s">
        <v>90</v>
      </c>
      <c r="H198" s="125" t="s">
        <v>53</v>
      </c>
      <c r="I198" s="125" t="s">
        <v>92</v>
      </c>
      <c r="J198" s="125" t="s">
        <v>53</v>
      </c>
      <c r="K198" s="114" t="s">
        <v>437</v>
      </c>
      <c r="L198" s="117">
        <v>43454</v>
      </c>
      <c r="M198" s="117">
        <v>43454</v>
      </c>
      <c r="N198" s="29"/>
      <c r="O198" s="29"/>
      <c r="P198" s="30">
        <v>0</v>
      </c>
      <c r="Q198" s="129">
        <v>0</v>
      </c>
      <c r="R198" s="129">
        <v>0</v>
      </c>
      <c r="S198" s="129">
        <v>1</v>
      </c>
      <c r="T198" s="129">
        <v>17.52</v>
      </c>
      <c r="U198" s="132">
        <f t="shared" si="68"/>
        <v>1</v>
      </c>
      <c r="V198" s="130">
        <f t="shared" si="69"/>
        <v>17.52</v>
      </c>
      <c r="W198" s="137">
        <f t="shared" si="70"/>
        <v>17.52</v>
      </c>
      <c r="X198" s="36"/>
    </row>
    <row r="199" spans="1:24" ht="15.75" customHeight="1">
      <c r="A199" s="25">
        <v>110400</v>
      </c>
      <c r="B199" s="25">
        <v>110402</v>
      </c>
      <c r="C199" s="94" t="s">
        <v>366</v>
      </c>
      <c r="D199" s="97" t="s">
        <v>418</v>
      </c>
      <c r="E199" s="97" t="s">
        <v>114</v>
      </c>
      <c r="F199" s="97" t="s">
        <v>413</v>
      </c>
      <c r="G199" s="109" t="s">
        <v>90</v>
      </c>
      <c r="H199" s="125" t="s">
        <v>53</v>
      </c>
      <c r="I199" s="125" t="s">
        <v>92</v>
      </c>
      <c r="J199" s="125" t="s">
        <v>53</v>
      </c>
      <c r="K199" s="114" t="s">
        <v>436</v>
      </c>
      <c r="L199" s="117">
        <v>43454</v>
      </c>
      <c r="M199" s="117">
        <v>43454</v>
      </c>
      <c r="N199" s="29"/>
      <c r="O199" s="29"/>
      <c r="P199" s="30">
        <v>0</v>
      </c>
      <c r="Q199" s="129">
        <v>0</v>
      </c>
      <c r="R199" s="129">
        <v>0</v>
      </c>
      <c r="S199" s="129">
        <v>1</v>
      </c>
      <c r="T199" s="129">
        <v>17.52</v>
      </c>
      <c r="U199" s="132">
        <f t="shared" si="68"/>
        <v>1</v>
      </c>
      <c r="V199" s="130">
        <f t="shared" si="69"/>
        <v>17.52</v>
      </c>
      <c r="W199" s="137">
        <f t="shared" si="70"/>
        <v>17.52</v>
      </c>
      <c r="X199" s="36"/>
    </row>
    <row r="200" spans="1:24" ht="15.75" customHeight="1">
      <c r="A200" s="25">
        <v>110400</v>
      </c>
      <c r="B200" s="25">
        <v>110402</v>
      </c>
      <c r="C200" s="94" t="s">
        <v>366</v>
      </c>
      <c r="D200" s="97" t="s">
        <v>418</v>
      </c>
      <c r="E200" s="97" t="s">
        <v>114</v>
      </c>
      <c r="F200" s="97" t="s">
        <v>413</v>
      </c>
      <c r="G200" s="109" t="s">
        <v>90</v>
      </c>
      <c r="H200" s="125" t="s">
        <v>53</v>
      </c>
      <c r="I200" s="125" t="s">
        <v>92</v>
      </c>
      <c r="J200" s="125" t="s">
        <v>53</v>
      </c>
      <c r="K200" s="114" t="s">
        <v>436</v>
      </c>
      <c r="L200" s="117">
        <v>43461</v>
      </c>
      <c r="M200" s="117">
        <v>43461</v>
      </c>
      <c r="N200" s="29"/>
      <c r="O200" s="29"/>
      <c r="P200" s="30">
        <v>0</v>
      </c>
      <c r="Q200" s="129">
        <v>0</v>
      </c>
      <c r="R200" s="129">
        <v>0</v>
      </c>
      <c r="S200" s="129">
        <v>1</v>
      </c>
      <c r="T200" s="129">
        <v>17.52</v>
      </c>
      <c r="U200" s="132">
        <f t="shared" si="68"/>
        <v>1</v>
      </c>
      <c r="V200" s="130">
        <f t="shared" si="69"/>
        <v>17.52</v>
      </c>
      <c r="W200" s="137">
        <f t="shared" si="70"/>
        <v>17.52</v>
      </c>
      <c r="X200" s="36"/>
    </row>
    <row r="201" spans="1:24" ht="15.75" customHeight="1">
      <c r="A201" s="25">
        <v>110400</v>
      </c>
      <c r="B201" s="25">
        <v>110402</v>
      </c>
      <c r="C201" s="93" t="s">
        <v>367</v>
      </c>
      <c r="D201" s="103" t="s">
        <v>419</v>
      </c>
      <c r="E201" s="104" t="s">
        <v>420</v>
      </c>
      <c r="F201" s="103" t="s">
        <v>421</v>
      </c>
      <c r="G201" s="113" t="s">
        <v>90</v>
      </c>
      <c r="H201" s="125" t="s">
        <v>53</v>
      </c>
      <c r="I201" s="125" t="s">
        <v>92</v>
      </c>
      <c r="J201" s="125" t="s">
        <v>53</v>
      </c>
      <c r="K201" s="114" t="s">
        <v>438</v>
      </c>
      <c r="L201" s="117">
        <v>43431</v>
      </c>
      <c r="M201" s="117">
        <v>43431</v>
      </c>
      <c r="N201" s="29"/>
      <c r="O201" s="29"/>
      <c r="P201" s="30">
        <v>0</v>
      </c>
      <c r="Q201" s="129">
        <v>0</v>
      </c>
      <c r="R201" s="129">
        <v>0</v>
      </c>
      <c r="S201" s="129">
        <v>1</v>
      </c>
      <c r="T201" s="129">
        <v>17.52</v>
      </c>
      <c r="U201" s="132">
        <f t="shared" si="68"/>
        <v>1</v>
      </c>
      <c r="V201" s="130">
        <f t="shared" si="69"/>
        <v>17.52</v>
      </c>
      <c r="W201" s="137">
        <f t="shared" si="70"/>
        <v>17.52</v>
      </c>
      <c r="X201" s="36"/>
    </row>
    <row r="202" spans="1:24" ht="15.75" customHeight="1">
      <c r="A202" s="25">
        <v>110400</v>
      </c>
      <c r="B202" s="25">
        <v>110402</v>
      </c>
      <c r="C202" s="93" t="s">
        <v>367</v>
      </c>
      <c r="D202" s="103" t="s">
        <v>419</v>
      </c>
      <c r="E202" s="104" t="s">
        <v>420</v>
      </c>
      <c r="F202" s="103" t="s">
        <v>421</v>
      </c>
      <c r="G202" s="113" t="s">
        <v>90</v>
      </c>
      <c r="H202" s="125" t="s">
        <v>53</v>
      </c>
      <c r="I202" s="125" t="s">
        <v>92</v>
      </c>
      <c r="J202" s="125" t="s">
        <v>53</v>
      </c>
      <c r="K202" s="114" t="s">
        <v>439</v>
      </c>
      <c r="L202" s="123">
        <v>43432</v>
      </c>
      <c r="M202" s="117">
        <v>43434</v>
      </c>
      <c r="N202" s="29"/>
      <c r="O202" s="29"/>
      <c r="P202" s="30">
        <v>0</v>
      </c>
      <c r="Q202" s="129">
        <v>2</v>
      </c>
      <c r="R202" s="129">
        <v>54.01</v>
      </c>
      <c r="S202" s="129">
        <v>1</v>
      </c>
      <c r="T202" s="129">
        <v>17.52</v>
      </c>
      <c r="U202" s="132">
        <f t="shared" si="68"/>
        <v>3</v>
      </c>
      <c r="V202" s="130">
        <f t="shared" si="69"/>
        <v>125.53999999999999</v>
      </c>
      <c r="W202" s="137">
        <f t="shared" si="70"/>
        <v>125.53999999999999</v>
      </c>
      <c r="X202" s="36"/>
    </row>
    <row r="203" spans="1:24" ht="15.75" customHeight="1">
      <c r="A203" s="25">
        <v>110400</v>
      </c>
      <c r="B203" s="25">
        <v>110402</v>
      </c>
      <c r="C203" s="93" t="s">
        <v>368</v>
      </c>
      <c r="D203" s="103" t="s">
        <v>380</v>
      </c>
      <c r="E203" s="104" t="s">
        <v>422</v>
      </c>
      <c r="F203" s="103" t="s">
        <v>421</v>
      </c>
      <c r="G203" s="113" t="s">
        <v>90</v>
      </c>
      <c r="H203" s="125" t="s">
        <v>53</v>
      </c>
      <c r="I203" s="125" t="s">
        <v>92</v>
      </c>
      <c r="J203" s="125" t="s">
        <v>53</v>
      </c>
      <c r="K203" s="114" t="s">
        <v>438</v>
      </c>
      <c r="L203" s="123">
        <v>43432</v>
      </c>
      <c r="M203" s="117">
        <v>43434</v>
      </c>
      <c r="N203" s="29"/>
      <c r="O203" s="29"/>
      <c r="P203" s="30">
        <v>0</v>
      </c>
      <c r="Q203" s="129">
        <v>0</v>
      </c>
      <c r="R203" s="129">
        <v>0</v>
      </c>
      <c r="S203" s="129">
        <v>1</v>
      </c>
      <c r="T203" s="129">
        <v>17.52</v>
      </c>
      <c r="U203" s="132">
        <f t="shared" si="68"/>
        <v>1</v>
      </c>
      <c r="V203" s="130">
        <f t="shared" si="69"/>
        <v>17.52</v>
      </c>
      <c r="W203" s="137">
        <f t="shared" si="70"/>
        <v>17.52</v>
      </c>
      <c r="X203" s="36"/>
    </row>
    <row r="204" spans="1:24" ht="15.75" customHeight="1">
      <c r="A204" s="25">
        <v>110400</v>
      </c>
      <c r="B204" s="25">
        <v>110402</v>
      </c>
      <c r="C204" s="93" t="s">
        <v>369</v>
      </c>
      <c r="D204" s="103" t="s">
        <v>423</v>
      </c>
      <c r="E204" s="103" t="s">
        <v>424</v>
      </c>
      <c r="F204" s="103" t="s">
        <v>421</v>
      </c>
      <c r="G204" s="113" t="s">
        <v>90</v>
      </c>
      <c r="H204" s="125" t="s">
        <v>53</v>
      </c>
      <c r="I204" s="125" t="s">
        <v>92</v>
      </c>
      <c r="J204" s="125" t="s">
        <v>53</v>
      </c>
      <c r="K204" s="114" t="s">
        <v>439</v>
      </c>
      <c r="L204" s="123">
        <v>43432</v>
      </c>
      <c r="M204" s="117">
        <v>43434</v>
      </c>
      <c r="N204" s="29"/>
      <c r="O204" s="29"/>
      <c r="P204" s="30">
        <v>0</v>
      </c>
      <c r="Q204" s="129">
        <v>2</v>
      </c>
      <c r="R204" s="129">
        <v>54.01</v>
      </c>
      <c r="S204" s="129">
        <v>1</v>
      </c>
      <c r="T204" s="129">
        <v>17.52</v>
      </c>
      <c r="U204" s="132">
        <f t="shared" si="68"/>
        <v>3</v>
      </c>
      <c r="V204" s="130">
        <f t="shared" si="69"/>
        <v>125.53999999999999</v>
      </c>
      <c r="W204" s="137">
        <f t="shared" si="70"/>
        <v>125.53999999999999</v>
      </c>
      <c r="X204" s="36"/>
    </row>
    <row r="205" spans="1:24" ht="15.75" customHeight="1">
      <c r="A205" s="25">
        <v>110400</v>
      </c>
      <c r="B205" s="25">
        <v>110402</v>
      </c>
      <c r="C205" s="95" t="s">
        <v>370</v>
      </c>
      <c r="D205" s="105" t="s">
        <v>310</v>
      </c>
      <c r="E205" s="106" t="s">
        <v>100</v>
      </c>
      <c r="F205" s="108" t="s">
        <v>425</v>
      </c>
      <c r="G205" s="113" t="s">
        <v>90</v>
      </c>
      <c r="H205" s="125" t="s">
        <v>53</v>
      </c>
      <c r="I205" s="125" t="s">
        <v>92</v>
      </c>
      <c r="J205" s="125" t="s">
        <v>53</v>
      </c>
      <c r="K205" s="115" t="s">
        <v>440</v>
      </c>
      <c r="L205" s="124">
        <v>43562</v>
      </c>
      <c r="M205" s="120">
        <v>43564</v>
      </c>
      <c r="N205" s="29"/>
      <c r="O205" s="29"/>
      <c r="P205" s="30">
        <v>0</v>
      </c>
      <c r="Q205" s="136">
        <v>2</v>
      </c>
      <c r="R205" s="136">
        <v>54.01</v>
      </c>
      <c r="S205" s="136">
        <v>1</v>
      </c>
      <c r="T205" s="136">
        <v>17.52</v>
      </c>
      <c r="U205" s="132">
        <f t="shared" si="68"/>
        <v>3</v>
      </c>
      <c r="V205" s="130">
        <f t="shared" si="69"/>
        <v>125.53999999999999</v>
      </c>
      <c r="W205" s="137">
        <f t="shared" si="70"/>
        <v>125.53999999999999</v>
      </c>
      <c r="X205" s="36"/>
    </row>
    <row r="206" spans="1:24" ht="15.75" customHeight="1">
      <c r="A206" s="25">
        <v>110400</v>
      </c>
      <c r="B206" s="25">
        <v>110402</v>
      </c>
      <c r="C206" s="95" t="s">
        <v>357</v>
      </c>
      <c r="D206" s="105" t="s">
        <v>404</v>
      </c>
      <c r="E206" s="106" t="s">
        <v>426</v>
      </c>
      <c r="F206" s="108" t="s">
        <v>425</v>
      </c>
      <c r="G206" s="113" t="s">
        <v>90</v>
      </c>
      <c r="H206" s="125" t="s">
        <v>53</v>
      </c>
      <c r="I206" s="125" t="s">
        <v>92</v>
      </c>
      <c r="J206" s="125" t="s">
        <v>53</v>
      </c>
      <c r="K206" s="115" t="s">
        <v>440</v>
      </c>
      <c r="L206" s="124">
        <v>43562</v>
      </c>
      <c r="M206" s="120">
        <v>43564</v>
      </c>
      <c r="N206" s="29"/>
      <c r="O206" s="29"/>
      <c r="P206" s="30">
        <v>0</v>
      </c>
      <c r="Q206" s="136">
        <v>2</v>
      </c>
      <c r="R206" s="136">
        <v>54.01</v>
      </c>
      <c r="S206" s="136">
        <v>1</v>
      </c>
      <c r="T206" s="136">
        <v>17.52</v>
      </c>
      <c r="U206" s="132">
        <f t="shared" si="68"/>
        <v>3</v>
      </c>
      <c r="V206" s="130">
        <f t="shared" si="69"/>
        <v>125.53999999999999</v>
      </c>
      <c r="W206" s="137">
        <f t="shared" si="70"/>
        <v>125.53999999999999</v>
      </c>
      <c r="X206" s="36"/>
    </row>
    <row r="207" spans="1:24" ht="15.75" customHeight="1">
      <c r="A207" s="25">
        <v>110400</v>
      </c>
      <c r="B207" s="25">
        <v>110402</v>
      </c>
      <c r="C207" s="95" t="s">
        <v>365</v>
      </c>
      <c r="D207" s="105" t="s">
        <v>427</v>
      </c>
      <c r="E207" s="106" t="s">
        <v>114</v>
      </c>
      <c r="F207" s="108" t="s">
        <v>425</v>
      </c>
      <c r="G207" s="113" t="s">
        <v>90</v>
      </c>
      <c r="H207" s="125" t="s">
        <v>53</v>
      </c>
      <c r="I207" s="125" t="s">
        <v>92</v>
      </c>
      <c r="J207" s="125" t="s">
        <v>53</v>
      </c>
      <c r="K207" s="115" t="s">
        <v>440</v>
      </c>
      <c r="L207" s="124">
        <v>43562</v>
      </c>
      <c r="M207" s="120">
        <v>43564</v>
      </c>
      <c r="N207" s="29"/>
      <c r="O207" s="29"/>
      <c r="P207" s="30">
        <v>0</v>
      </c>
      <c r="Q207" s="136">
        <v>2</v>
      </c>
      <c r="R207" s="136">
        <v>54.01</v>
      </c>
      <c r="S207" s="136">
        <v>1</v>
      </c>
      <c r="T207" s="136">
        <v>17.52</v>
      </c>
      <c r="U207" s="132">
        <f t="shared" si="68"/>
        <v>3</v>
      </c>
      <c r="V207" s="130">
        <f t="shared" si="69"/>
        <v>125.53999999999999</v>
      </c>
      <c r="W207" s="137">
        <f t="shared" si="70"/>
        <v>125.53999999999999</v>
      </c>
      <c r="X207" s="36"/>
    </row>
    <row r="208" spans="1:24" ht="15.75" customHeight="1">
      <c r="A208" s="25">
        <v>110400</v>
      </c>
      <c r="B208" s="25">
        <v>110402</v>
      </c>
      <c r="C208" s="93"/>
      <c r="D208" s="12"/>
      <c r="E208" s="13"/>
      <c r="F208" s="9"/>
      <c r="G208" s="35"/>
      <c r="H208" s="25"/>
      <c r="I208" s="35"/>
      <c r="J208" s="25"/>
      <c r="K208" s="14"/>
      <c r="L208" s="15"/>
      <c r="M208" s="15"/>
      <c r="N208" s="29"/>
      <c r="O208" s="29"/>
      <c r="P208" s="30"/>
      <c r="Q208" s="9"/>
      <c r="R208" s="10"/>
      <c r="S208" s="9"/>
      <c r="T208" s="9"/>
      <c r="U208" s="31"/>
      <c r="V208" s="32"/>
      <c r="W208" s="32"/>
      <c r="X208" s="36"/>
    </row>
    <row r="209" spans="1:24" ht="15.75" customHeight="1">
      <c r="A209" s="25">
        <v>110400</v>
      </c>
      <c r="B209" s="25">
        <v>110402</v>
      </c>
      <c r="C209" s="93"/>
      <c r="D209" s="12"/>
      <c r="E209" s="13"/>
      <c r="F209" s="9"/>
      <c r="G209" s="35"/>
      <c r="H209" s="25"/>
      <c r="I209" s="35"/>
      <c r="J209" s="25"/>
      <c r="K209" s="14"/>
      <c r="L209" s="15"/>
      <c r="M209" s="15"/>
      <c r="N209" s="29"/>
      <c r="O209" s="29"/>
      <c r="P209" s="30"/>
      <c r="Q209" s="9"/>
      <c r="R209" s="10"/>
      <c r="S209" s="9"/>
      <c r="T209" s="9"/>
      <c r="U209" s="31"/>
      <c r="V209" s="32"/>
      <c r="W209" s="32"/>
      <c r="X209" s="36"/>
    </row>
    <row r="210" spans="1:24" ht="15.75" customHeight="1">
      <c r="A210" s="25">
        <v>110400</v>
      </c>
      <c r="B210" s="25">
        <v>110402</v>
      </c>
      <c r="C210" s="93"/>
      <c r="D210" s="12"/>
      <c r="E210" s="13"/>
      <c r="F210" s="9"/>
      <c r="G210" s="35"/>
      <c r="H210" s="25"/>
      <c r="I210" s="35"/>
      <c r="J210" s="25"/>
      <c r="K210" s="14"/>
      <c r="L210" s="15"/>
      <c r="M210" s="15"/>
      <c r="N210" s="29"/>
      <c r="O210" s="29"/>
      <c r="P210" s="30"/>
      <c r="Q210" s="9"/>
      <c r="R210" s="10"/>
      <c r="S210" s="9"/>
      <c r="T210" s="9"/>
      <c r="U210" s="31"/>
      <c r="V210" s="32"/>
      <c r="W210" s="32"/>
      <c r="X210" s="36"/>
    </row>
    <row r="211" spans="1:24" ht="15.75" customHeight="1">
      <c r="A211" s="25">
        <v>110400</v>
      </c>
      <c r="B211" s="25">
        <v>110402</v>
      </c>
      <c r="C211" s="93"/>
      <c r="D211" s="12"/>
      <c r="E211" s="13"/>
      <c r="F211" s="9"/>
      <c r="G211" s="35"/>
      <c r="H211" s="25"/>
      <c r="I211" s="35"/>
      <c r="J211" s="25"/>
      <c r="K211" s="14"/>
      <c r="L211" s="15"/>
      <c r="M211" s="15"/>
      <c r="N211" s="29"/>
      <c r="O211" s="29"/>
      <c r="P211" s="30"/>
      <c r="Q211" s="9"/>
      <c r="R211" s="10"/>
      <c r="S211" s="9"/>
      <c r="T211" s="9"/>
      <c r="U211" s="31"/>
      <c r="V211" s="32"/>
      <c r="W211" s="32"/>
      <c r="X211" s="36"/>
    </row>
    <row r="212" spans="1:24" ht="15.75" customHeight="1">
      <c r="A212" s="25">
        <v>110400</v>
      </c>
      <c r="B212" s="25">
        <v>110402</v>
      </c>
      <c r="C212" s="93"/>
      <c r="D212" s="12"/>
      <c r="E212" s="13"/>
      <c r="F212" s="9"/>
      <c r="G212" s="35"/>
      <c r="H212" s="25"/>
      <c r="I212" s="35"/>
      <c r="J212" s="25"/>
      <c r="K212" s="14"/>
      <c r="L212" s="15"/>
      <c r="M212" s="15"/>
      <c r="N212" s="29"/>
      <c r="O212" s="29"/>
      <c r="P212" s="30"/>
      <c r="Q212" s="9"/>
      <c r="R212" s="10"/>
      <c r="S212" s="9"/>
      <c r="T212" s="9"/>
      <c r="U212" s="31"/>
      <c r="V212" s="32"/>
      <c r="W212" s="32"/>
      <c r="X212" s="36"/>
    </row>
    <row r="213" spans="1:24" ht="15.75" customHeight="1">
      <c r="A213" s="25">
        <v>110400</v>
      </c>
      <c r="B213" s="25">
        <v>110402</v>
      </c>
      <c r="C213" s="93"/>
      <c r="D213" s="12"/>
      <c r="E213" s="13"/>
      <c r="F213" s="9"/>
      <c r="G213" s="35"/>
      <c r="H213" s="25"/>
      <c r="I213" s="35"/>
      <c r="J213" s="25"/>
      <c r="K213" s="14"/>
      <c r="L213" s="15"/>
      <c r="M213" s="15"/>
      <c r="N213" s="29"/>
      <c r="O213" s="29"/>
      <c r="P213" s="30"/>
      <c r="Q213" s="9"/>
      <c r="R213" s="10"/>
      <c r="S213" s="9"/>
      <c r="T213" s="9"/>
      <c r="U213" s="31"/>
      <c r="V213" s="32"/>
      <c r="W213" s="32"/>
      <c r="X213" s="36"/>
    </row>
    <row r="214" spans="1:24" ht="15.75" customHeight="1">
      <c r="A214" s="25">
        <v>110400</v>
      </c>
      <c r="B214" s="25">
        <v>110402</v>
      </c>
      <c r="C214" s="93"/>
      <c r="D214" s="12"/>
      <c r="E214" s="13"/>
      <c r="F214" s="9"/>
      <c r="G214" s="35"/>
      <c r="H214" s="25"/>
      <c r="I214" s="35"/>
      <c r="J214" s="25"/>
      <c r="K214" s="14"/>
      <c r="L214" s="15"/>
      <c r="M214" s="15"/>
      <c r="N214" s="29"/>
      <c r="O214" s="29"/>
      <c r="P214" s="30"/>
      <c r="Q214" s="9"/>
      <c r="R214" s="10"/>
      <c r="S214" s="9"/>
      <c r="T214" s="9"/>
      <c r="U214" s="31"/>
      <c r="V214" s="32"/>
      <c r="W214" s="32"/>
      <c r="X214" s="36"/>
    </row>
    <row r="215" spans="1:24" ht="15.75" customHeight="1">
      <c r="A215" s="25">
        <v>110400</v>
      </c>
      <c r="B215" s="25">
        <v>110402</v>
      </c>
      <c r="C215" s="93"/>
      <c r="D215" s="12"/>
      <c r="E215" s="13"/>
      <c r="F215" s="9"/>
      <c r="G215" s="35"/>
      <c r="H215" s="25"/>
      <c r="I215" s="35"/>
      <c r="J215" s="25"/>
      <c r="K215" s="14"/>
      <c r="L215" s="15"/>
      <c r="M215" s="15"/>
      <c r="N215" s="29"/>
      <c r="O215" s="29"/>
      <c r="P215" s="30"/>
      <c r="Q215" s="9"/>
      <c r="R215" s="10"/>
      <c r="S215" s="9"/>
      <c r="T215" s="9"/>
      <c r="U215" s="31"/>
      <c r="V215" s="32"/>
      <c r="W215" s="32"/>
      <c r="X215" s="36"/>
    </row>
    <row r="216" spans="1:24" ht="15.75" customHeight="1">
      <c r="A216" s="25">
        <v>110400</v>
      </c>
      <c r="B216" s="25">
        <v>110402</v>
      </c>
      <c r="C216" s="93"/>
      <c r="D216" s="12"/>
      <c r="E216" s="13"/>
      <c r="F216" s="9"/>
      <c r="G216" s="35"/>
      <c r="H216" s="25"/>
      <c r="I216" s="35"/>
      <c r="J216" s="25"/>
      <c r="K216" s="14"/>
      <c r="L216" s="15"/>
      <c r="M216" s="15"/>
      <c r="N216" s="29"/>
      <c r="O216" s="29"/>
      <c r="P216" s="30"/>
      <c r="Q216" s="9"/>
      <c r="R216" s="10"/>
      <c r="S216" s="9"/>
      <c r="T216" s="9"/>
      <c r="U216" s="31"/>
      <c r="V216" s="32"/>
      <c r="W216" s="32"/>
      <c r="X216" s="36"/>
    </row>
    <row r="217" spans="1:24" ht="15.75" customHeight="1">
      <c r="A217" s="2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37">
        <f>SUM(W7:W207)</f>
        <v>10683.490000000056</v>
      </c>
      <c r="X217" s="16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26:V26 U47:V49 U51:V51 P47:P50 P17:P45 U28:V45 U12:V14 U7:X7 P7:P15 W8:W82 P208:P216 U208:X216 U187:V207 X8:X207">
    <cfRule type="expression" dxfId="32" priority="93" stopIfTrue="1">
      <formula>#REF!&lt;&gt;#REF!</formula>
    </cfRule>
  </conditionalFormatting>
  <conditionalFormatting sqref="P46 U46:V46">
    <cfRule type="expression" dxfId="31" priority="90" stopIfTrue="1">
      <formula>#REF!&lt;&gt;#REF!</formula>
    </cfRule>
  </conditionalFormatting>
  <conditionalFormatting sqref="U8:V8">
    <cfRule type="expression" dxfId="30" priority="83" stopIfTrue="1">
      <formula>#REF!&lt;&gt;#REF!</formula>
    </cfRule>
  </conditionalFormatting>
  <conditionalFormatting sqref="U10:V11 P90:P207 U101:W147 U148:V186 W148:W207">
    <cfRule type="expression" dxfId="29" priority="82" stopIfTrue="1">
      <formula>#REF!&lt;&gt;#REF!</formula>
    </cfRule>
  </conditionalFormatting>
  <conditionalFormatting sqref="U15:V17">
    <cfRule type="expression" dxfId="28" priority="80" stopIfTrue="1">
      <formula>#REF!&lt;&gt;#REF!</formula>
    </cfRule>
  </conditionalFormatting>
  <conditionalFormatting sqref="U19:V19">
    <cfRule type="expression" dxfId="27" priority="79" stopIfTrue="1">
      <formula>#REF!&lt;&gt;#REF!</formula>
    </cfRule>
  </conditionalFormatting>
  <conditionalFormatting sqref="U21:V25">
    <cfRule type="expression" dxfId="26" priority="78" stopIfTrue="1">
      <formula>#REF!&lt;&gt;#REF!</formula>
    </cfRule>
  </conditionalFormatting>
  <conditionalFormatting sqref="U27:V27">
    <cfRule type="expression" dxfId="25" priority="77" stopIfTrue="1">
      <formula>#REF!&lt;&gt;#REF!</formula>
    </cfRule>
  </conditionalFormatting>
  <conditionalFormatting sqref="P16">
    <cfRule type="expression" dxfId="24" priority="54" stopIfTrue="1">
      <formula>#REF!&lt;&gt;#REF!</formula>
    </cfRule>
  </conditionalFormatting>
  <conditionalFormatting sqref="U50:V50">
    <cfRule type="expression" dxfId="23" priority="53" stopIfTrue="1">
      <formula>#REF!&lt;&gt;#REF!</formula>
    </cfRule>
  </conditionalFormatting>
  <conditionalFormatting sqref="P51">
    <cfRule type="expression" dxfId="22" priority="52" stopIfTrue="1">
      <formula>#REF!&lt;&gt;#REF!</formula>
    </cfRule>
  </conditionalFormatting>
  <conditionalFormatting sqref="U52:V57 U89:V89 U81:V82 U65:V70">
    <cfRule type="expression" dxfId="21" priority="51" stopIfTrue="1">
      <formula>#REF!&lt;&gt;#REF!</formula>
    </cfRule>
  </conditionalFormatting>
  <conditionalFormatting sqref="P52:P57 P65:P68 P81:P82 P89">
    <cfRule type="expression" dxfId="20" priority="50" stopIfTrue="1">
      <formula>#REF!&lt;&gt;#REF!</formula>
    </cfRule>
  </conditionalFormatting>
  <conditionalFormatting sqref="U58:V58">
    <cfRule type="expression" dxfId="19" priority="49" stopIfTrue="1">
      <formula>#REF!&lt;&gt;#REF!</formula>
    </cfRule>
  </conditionalFormatting>
  <conditionalFormatting sqref="P58">
    <cfRule type="expression" dxfId="18" priority="48" stopIfTrue="1">
      <formula>#REF!&lt;&gt;#REF!</formula>
    </cfRule>
  </conditionalFormatting>
  <conditionalFormatting sqref="U59:V64">
    <cfRule type="expression" dxfId="17" priority="47" stopIfTrue="1">
      <formula>#REF!&lt;&gt;#REF!</formula>
    </cfRule>
  </conditionalFormatting>
  <conditionalFormatting sqref="P59:P64">
    <cfRule type="expression" dxfId="16" priority="46" stopIfTrue="1">
      <formula>#REF!&lt;&gt;#REF!</formula>
    </cfRule>
  </conditionalFormatting>
  <conditionalFormatting sqref="P74:P76">
    <cfRule type="expression" dxfId="15" priority="40" stopIfTrue="1">
      <formula>#REF!&lt;&gt;#REF!</formula>
    </cfRule>
  </conditionalFormatting>
  <conditionalFormatting sqref="P69:P70">
    <cfRule type="expression" dxfId="14" priority="44" stopIfTrue="1">
      <formula>#REF!&lt;&gt;#REF!</formula>
    </cfRule>
  </conditionalFormatting>
  <conditionalFormatting sqref="U71:V73">
    <cfRule type="expression" dxfId="13" priority="43" stopIfTrue="1">
      <formula>#REF!&lt;&gt;#REF!</formula>
    </cfRule>
  </conditionalFormatting>
  <conditionalFormatting sqref="P71:P73">
    <cfRule type="expression" dxfId="12" priority="42" stopIfTrue="1">
      <formula>#REF!&lt;&gt;#REF!</formula>
    </cfRule>
  </conditionalFormatting>
  <conditionalFormatting sqref="U74:V76">
    <cfRule type="expression" dxfId="11" priority="41" stopIfTrue="1">
      <formula>#REF!&lt;&gt;#REF!</formula>
    </cfRule>
  </conditionalFormatting>
  <conditionalFormatting sqref="P77:P80">
    <cfRule type="expression" dxfId="10" priority="37" stopIfTrue="1">
      <formula>#REF!&lt;&gt;#REF!</formula>
    </cfRule>
  </conditionalFormatting>
  <conditionalFormatting sqref="P83:P88">
    <cfRule type="expression" dxfId="9" priority="34" stopIfTrue="1">
      <formula>#REF!&lt;&gt;#REF!</formula>
    </cfRule>
  </conditionalFormatting>
  <conditionalFormatting sqref="U77:V80">
    <cfRule type="expression" dxfId="8" priority="38" stopIfTrue="1">
      <formula>#REF!&lt;&gt;#REF!</formula>
    </cfRule>
  </conditionalFormatting>
  <conditionalFormatting sqref="U83:V88">
    <cfRule type="expression" dxfId="7" priority="35" stopIfTrue="1">
      <formula>#REF!&lt;&gt;#REF!</formula>
    </cfRule>
  </conditionalFormatting>
  <conditionalFormatting sqref="W89">
    <cfRule type="expression" dxfId="6" priority="32" stopIfTrue="1">
      <formula>#REF!&lt;&gt;#REF!</formula>
    </cfRule>
  </conditionalFormatting>
  <conditionalFormatting sqref="U90:V100">
    <cfRule type="expression" dxfId="5" priority="31" stopIfTrue="1">
      <formula>#REF!&lt;&gt;#REF!</formula>
    </cfRule>
  </conditionalFormatting>
  <conditionalFormatting sqref="W83:W88">
    <cfRule type="expression" dxfId="4" priority="33" stopIfTrue="1">
      <formula>#REF!&lt;&gt;#REF!</formula>
    </cfRule>
  </conditionalFormatting>
  <conditionalFormatting sqref="W90:W100">
    <cfRule type="expression" dxfId="3" priority="29" stopIfTrue="1">
      <formula>#REF!&lt;&gt;#REF!</formula>
    </cfRule>
  </conditionalFormatting>
  <dataValidations count="3">
    <dataValidation type="list" allowBlank="1" sqref="J208:J216 J7:J146 H7:H216 J167:J168">
      <formula1>"AL,AP,AM,BA,CE,DF,ES,GO,MA,MT,MS,MG,PA,PB,PR,PE,PI,RJ,RN,RS,RO,RR,SC,SP,SE,TO,–"</formula1>
      <formula2>0</formula2>
    </dataValidation>
    <dataValidation type="list" allowBlank="1" sqref="G7:G146 G208:G216 G163:G165 G167:G168">
      <formula1>"Nacional,Internacional"</formula1>
      <formula2>0</formula2>
    </dataValidation>
    <dataValidation type="list" errorStyle="warning" allowBlank="1" showErrorMessage="1" sqref="B7:B216 A7:A217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</cp:lastModifiedBy>
  <cp:revision>0</cp:revision>
  <cp:lastPrinted>1601-01-01T00:00:00Z</cp:lastPrinted>
  <dcterms:created xsi:type="dcterms:W3CDTF">2017-05-10T16:21:31Z</dcterms:created>
  <dcterms:modified xsi:type="dcterms:W3CDTF">2019-05-09T14:02:56Z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