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620" windowWidth="16380" windowHeight="657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Diárias'!$A$2:$X$102</definedName>
  </definedNames>
  <calcPr calcId="145621"/>
</workbook>
</file>

<file path=xl/calcChain.xml><?xml version="1.0" encoding="utf-8"?>
<calcChain xmlns="http://schemas.openxmlformats.org/spreadsheetml/2006/main">
  <c r="U57" i="1" l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26" i="1" l="1"/>
  <c r="V25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102" i="1" l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<sst xmlns="http://schemas.openxmlformats.org/spreadsheetml/2006/main" count="801" uniqueCount="196">
  <si>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</si>
  <si>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</si>
  <si>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</si>
  <si>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</si>
  <si>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</si>
  <si>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</si>
  <si>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</si>
  <si>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</si>
  <si>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</si>
  <si>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</si>
  <si>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</si>
  <si>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</si>
  <si>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</si>
  <si>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</si>
  <si>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</si>
  <si>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</si>
  <si>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</si>
  <si>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</si>
  <si>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</si>
  <si>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</si>
  <si>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</si>
  <si>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</si>
  <si>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</si>
  <si>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</si>
  <si>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</si>
  <si>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</si>
  <si>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</si>
  <si>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</si>
  <si>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</si>
  <si>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</si>
  <si>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</si>
  <si>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</si>
  <si>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</si>
  <si>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</si>
  <si>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</si>
  <si>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</si>
  <si>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</si>
  <si>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</si>
  <si>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</si>
  <si>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</si>
  <si>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</si>
  <si>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</si>
  <si>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</si>
  <si>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</si>
  <si>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</si>
  <si>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</si>
  <si>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</si>
  <si>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</si>
  <si>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</si>
  <si>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</si>
  <si>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</si>
  <si>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</si>
  <si>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</si>
  <si>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</si>
  <si>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</si>
  <si>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</si>
  <si>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</si>
  <si>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</si>
  <si>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</si>
  <si>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</si>
  <si>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</si>
  <si>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</si>
  <si>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</si>
  <si>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</si>
  <si>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</si>
  <si>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</si>
  <si>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</si>
  <si>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</si>
  <si>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</si>
  <si>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</si>
  <si>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</si>
  <si>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</si>
  <si>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</si>
  <si>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</si>
  <si>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</si>
  <si>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</si>
  <si>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</si>
  <si>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</si>
  <si>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</si>
  <si>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</si>
  <si>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</si>
  <si>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</si>
  <si>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</si>
  <si>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</si>
  <si>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</si>
  <si>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</si>
  <si>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</si>
  <si>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</si>
  <si>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</si>
  <si>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</si>
  <si>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</si>
  <si>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</si>
  <si>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</si>
  <si>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MAJ PM</t>
  </si>
  <si>
    <t>ST PM</t>
  </si>
  <si>
    <t>CB BM</t>
  </si>
  <si>
    <t>SD PM</t>
  </si>
  <si>
    <t>CAP BM</t>
  </si>
  <si>
    <t>CARPINA</t>
  </si>
  <si>
    <t>FÁBIO BONIFÁCIO DOS SANTOS</t>
  </si>
  <si>
    <t>EDMÍLSON VIRGÍNIO DE LIMA</t>
  </si>
  <si>
    <t>798017-5</t>
  </si>
  <si>
    <t>707464-6</t>
  </si>
  <si>
    <t>707457-3</t>
  </si>
  <si>
    <t>104248-3</t>
  </si>
  <si>
    <t>711021-9</t>
  </si>
  <si>
    <t>798107-4</t>
  </si>
  <si>
    <t>30419-0</t>
  </si>
  <si>
    <t>950922-4</t>
  </si>
  <si>
    <t>798151-1</t>
  </si>
  <si>
    <t>940388-4</t>
  </si>
  <si>
    <t>30829-3</t>
  </si>
  <si>
    <t>104599-7</t>
  </si>
  <si>
    <t>707430-1</t>
  </si>
  <si>
    <t>MAJ BM</t>
  </si>
  <si>
    <t>2º SGT BM</t>
  </si>
  <si>
    <t>3º SGT BM</t>
  </si>
  <si>
    <t>1° TEN BM</t>
  </si>
  <si>
    <t>2º SGT PM</t>
  </si>
  <si>
    <t>GRAVATÁ</t>
  </si>
  <si>
    <r>
      <t>EDVALDO </t>
    </r>
    <r>
      <rPr>
        <b/>
        <sz val="11"/>
        <color rgb="FF000000"/>
        <rFont val="Calibri"/>
        <family val="2"/>
        <scheme val="minor"/>
      </rPr>
      <t>THOMAZI</t>
    </r>
  </si>
  <si>
    <r>
      <t>JOSEMAR </t>
    </r>
    <r>
      <rPr>
        <b/>
        <sz val="11"/>
        <color rgb="FF000000"/>
        <rFont val="Calibri"/>
        <family val="2"/>
        <scheme val="minor"/>
      </rPr>
      <t>CARTIER </t>
    </r>
    <r>
      <rPr>
        <sz val="11"/>
        <color rgb="FF000000"/>
        <rFont val="Calibri"/>
        <family val="2"/>
        <scheme val="minor"/>
      </rPr>
      <t>RIBEIRO DE MORAES</t>
    </r>
  </si>
  <si>
    <t>940439-2</t>
  </si>
  <si>
    <t>710316-6</t>
  </si>
  <si>
    <t>Regular as ações do GAD/SERTÃO na entrega de materiais de ajuda humanitária no município de Afogados da Ingazeira-PE</t>
  </si>
  <si>
    <t>MATRIZ DE GERENCIAMENTO DE DIÁRIAS E PASSAGENS REFERENTE AO MÊS DE JUNHO 2020</t>
  </si>
  <si>
    <t>RIO DE JANEIRO/RJ</t>
  </si>
  <si>
    <t>CURITIBA/PR</t>
  </si>
  <si>
    <t>SÃO PAULO/SP</t>
  </si>
  <si>
    <r>
      <t>VICTALINO </t>
    </r>
    <r>
      <rPr>
        <b/>
        <sz val="11"/>
        <color rgb="FF000000"/>
        <rFont val="Calibri"/>
        <family val="2"/>
        <scheme val="minor"/>
      </rPr>
      <t>BATISTA </t>
    </r>
    <r>
      <rPr>
        <sz val="11"/>
        <color rgb="FF000000"/>
        <rFont val="Calibri"/>
        <family val="2"/>
        <scheme val="minor"/>
      </rPr>
      <t>DA SILVA NETO</t>
    </r>
  </si>
  <si>
    <r>
      <t>JADSON </t>
    </r>
    <r>
      <rPr>
        <sz val="11"/>
        <color rgb="FF000000"/>
        <rFont val="Calibri"/>
        <family val="2"/>
        <scheme val="minor"/>
      </rPr>
      <t>BATISTA DO NASCIMENTO</t>
    </r>
  </si>
  <si>
    <t>ABIMAEL MATIAS DE SOUZA JÚNIOR</t>
  </si>
  <si>
    <r>
      <t>EDMÍLSON </t>
    </r>
    <r>
      <rPr>
        <b/>
        <sz val="11"/>
        <color rgb="FF000000"/>
        <rFont val="Calibri"/>
        <family val="2"/>
        <scheme val="minor"/>
      </rPr>
      <t>VIRGÍNIO </t>
    </r>
    <r>
      <rPr>
        <sz val="11"/>
        <color rgb="FF000000"/>
        <rFont val="Calibri"/>
        <family val="2"/>
        <scheme val="minor"/>
      </rPr>
      <t>DE LIMA</t>
    </r>
  </si>
  <si>
    <r>
      <t>DIEGO DE </t>
    </r>
    <r>
      <rPr>
        <b/>
        <sz val="11"/>
        <color rgb="FF000000"/>
        <rFont val="Calibri"/>
        <family val="2"/>
        <scheme val="minor"/>
      </rPr>
      <t>ANDRADE </t>
    </r>
    <r>
      <rPr>
        <sz val="11"/>
        <color rgb="FF000000"/>
        <rFont val="Calibri"/>
        <family val="2"/>
        <scheme val="minor"/>
      </rPr>
      <t>DA SILVA BARBOSA</t>
    </r>
  </si>
  <si>
    <r>
      <t>CLÉBER CAVALCANTE </t>
    </r>
    <r>
      <rPr>
        <b/>
        <sz val="11"/>
        <color rgb="FF000000"/>
        <rFont val="Calibri"/>
        <family val="2"/>
        <scheme val="minor"/>
      </rPr>
      <t>CARDOZO </t>
    </r>
    <r>
      <rPr>
        <sz val="11"/>
        <color rgb="FF000000"/>
        <rFont val="Calibri"/>
        <family val="2"/>
        <scheme val="minor"/>
      </rPr>
      <t>PEREIRA</t>
    </r>
  </si>
  <si>
    <r>
      <t>VON ROMMEL </t>
    </r>
    <r>
      <rPr>
        <sz val="11"/>
        <color rgb="FF000000"/>
        <rFont val="Calibri"/>
        <family val="2"/>
        <scheme val="minor"/>
      </rPr>
      <t>CARVALHO LIMA</t>
    </r>
  </si>
  <si>
    <r>
      <t>C</t>
    </r>
    <r>
      <rPr>
        <sz val="11"/>
        <color rgb="FF000000"/>
        <rFont val="Calibri"/>
        <family val="2"/>
        <scheme val="minor"/>
      </rPr>
      <t>ARLOS VINÍCIUS </t>
    </r>
    <r>
      <rPr>
        <b/>
        <sz val="11"/>
        <color rgb="FF000000"/>
        <rFont val="Calibri"/>
        <family val="2"/>
        <scheme val="minor"/>
      </rPr>
      <t>GOMES </t>
    </r>
    <r>
      <rPr>
        <sz val="11"/>
        <color rgb="FF000000"/>
        <rFont val="Calibri"/>
        <family val="2"/>
        <scheme val="minor"/>
      </rPr>
      <t>DE MELO</t>
    </r>
  </si>
  <si>
    <r>
      <t>LUIZ </t>
    </r>
    <r>
      <rPr>
        <sz val="11"/>
        <color rgb="FF000000"/>
        <rFont val="Calibri"/>
        <family val="2"/>
        <scheme val="minor"/>
      </rPr>
      <t>JOSÉ GONÇALVES </t>
    </r>
    <r>
      <rPr>
        <b/>
        <sz val="11"/>
        <color rgb="FF000000"/>
        <rFont val="Calibri"/>
        <family val="2"/>
        <scheme val="minor"/>
      </rPr>
      <t>FONTES</t>
    </r>
  </si>
  <si>
    <t>PAULO SÉRGIO JOAQUIM DAS NEVES</t>
  </si>
  <si>
    <r>
      <t>MARÍLIA </t>
    </r>
    <r>
      <rPr>
        <sz val="11"/>
        <color rgb="FF000000"/>
        <rFont val="Calibri"/>
        <family val="2"/>
        <scheme val="minor"/>
      </rPr>
      <t>FIGUERÔA MENDONÇA</t>
    </r>
  </si>
  <si>
    <r>
      <t>MÁRCIO ANTÔNIO </t>
    </r>
    <r>
      <rPr>
        <b/>
        <sz val="11"/>
        <color rgb="FF000000"/>
        <rFont val="Calibri"/>
        <family val="2"/>
        <scheme val="minor"/>
      </rPr>
      <t>AMORIM</t>
    </r>
  </si>
  <si>
    <r>
      <t>F</t>
    </r>
    <r>
      <rPr>
        <sz val="11"/>
        <color rgb="FF000000"/>
        <rFont val="Calibri"/>
        <family val="2"/>
        <scheme val="minor"/>
      </rPr>
      <t>LÁVIO VIEIRA DE </t>
    </r>
    <r>
      <rPr>
        <b/>
        <sz val="11"/>
        <color rgb="FF000000"/>
        <rFont val="Calibri"/>
        <family val="2"/>
        <scheme val="minor"/>
      </rPr>
      <t>MENDONÇA</t>
    </r>
  </si>
  <si>
    <r>
      <t>ROBERTO RYANNE FERRAZ DE </t>
    </r>
    <r>
      <rPr>
        <b/>
        <sz val="11"/>
        <color rgb="FF000000"/>
        <rFont val="Calibri"/>
        <family val="2"/>
        <scheme val="minor"/>
      </rPr>
      <t>MENEZES</t>
    </r>
  </si>
  <si>
    <r>
      <t>MARCO</t>
    </r>
    <r>
      <rPr>
        <b/>
        <sz val="11"/>
        <color rgb="FF000000"/>
        <rFont val="Calibri"/>
        <family val="2"/>
        <scheme val="minor"/>
      </rPr>
      <t> FILIPO </t>
    </r>
    <r>
      <rPr>
        <sz val="11"/>
        <color rgb="FF000000"/>
        <rFont val="Calibri"/>
        <family val="2"/>
        <scheme val="minor"/>
      </rPr>
      <t>DA SILVA MARIA</t>
    </r>
  </si>
  <si>
    <r>
      <t>AGILANA </t>
    </r>
    <r>
      <rPr>
        <sz val="11"/>
        <color rgb="FF000000"/>
        <rFont val="Calibri"/>
        <family val="2"/>
        <scheme val="minor"/>
      </rPr>
      <t>INOJOSA BARBOSA</t>
    </r>
  </si>
  <si>
    <r>
      <t>HÉCTOR </t>
    </r>
    <r>
      <rPr>
        <sz val="11"/>
        <color rgb="FF000000"/>
        <rFont val="Calibri"/>
        <family val="2"/>
        <scheme val="minor"/>
      </rPr>
      <t>REFAEL SANTANA DE SOUZA</t>
    </r>
  </si>
  <si>
    <r>
      <t>PABLO </t>
    </r>
    <r>
      <rPr>
        <sz val="11"/>
        <color rgb="FF000000"/>
        <rFont val="Calibri"/>
        <family val="2"/>
        <scheme val="minor"/>
      </rPr>
      <t>FELIPE ALBUQUERQUE DE SOUZA</t>
    </r>
  </si>
  <si>
    <r>
      <t>MARCO </t>
    </r>
    <r>
      <rPr>
        <b/>
        <sz val="11"/>
        <color rgb="FF000000"/>
        <rFont val="Calibri"/>
        <family val="2"/>
        <scheme val="minor"/>
      </rPr>
      <t>FILIPO </t>
    </r>
    <r>
      <rPr>
        <sz val="11"/>
        <color rgb="FF000000"/>
        <rFont val="Calibri"/>
        <family val="2"/>
        <scheme val="minor"/>
      </rPr>
      <t>DA SILVA MARIA</t>
    </r>
  </si>
  <si>
    <r>
      <t>ISRAEL </t>
    </r>
    <r>
      <rPr>
        <sz val="11"/>
        <color rgb="FF000000"/>
        <rFont val="Calibri"/>
        <family val="2"/>
        <scheme val="minor"/>
      </rPr>
      <t>GOMES DA COSTA FILHO</t>
    </r>
  </si>
  <si>
    <r>
      <t>NEEMIAS </t>
    </r>
    <r>
      <rPr>
        <sz val="11"/>
        <color rgb="FF000000"/>
        <rFont val="Calibri"/>
        <family val="2"/>
        <scheme val="minor"/>
      </rPr>
      <t>AUGUSTO SANTIAGO GUIMARÃES</t>
    </r>
  </si>
  <si>
    <r>
      <t>DIEGO DE </t>
    </r>
    <r>
      <rPr>
        <b/>
        <sz val="11"/>
        <color rgb="FF000000"/>
        <rFont val="Calibri"/>
        <family val="2"/>
        <scheme val="minor"/>
      </rPr>
      <t>ANDRADE </t>
    </r>
    <r>
      <rPr>
        <sz val="11"/>
        <color rgb="FF000000"/>
        <rFont val="Calibri"/>
        <family val="2"/>
        <scheme val="minor"/>
      </rPr>
      <t>DA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SILVA BARBOSA</t>
    </r>
  </si>
  <si>
    <t>106240-9</t>
  </si>
  <si>
    <t>707468-9</t>
  </si>
  <si>
    <t>115709-4</t>
  </si>
  <si>
    <t>336353-8</t>
  </si>
  <si>
    <t>931024-0</t>
  </si>
  <si>
    <t>336343-0</t>
  </si>
  <si>
    <t>940379-5</t>
  </si>
  <si>
    <t>95022-4</t>
  </si>
  <si>
    <t>707205-8</t>
  </si>
  <si>
    <t>ENGº CIVIL</t>
  </si>
  <si>
    <t>3° SGT PM</t>
  </si>
  <si>
    <t>FUNC CIVIL</t>
  </si>
  <si>
    <t>1º TEN BM</t>
  </si>
  <si>
    <t>2° SGT BM</t>
  </si>
  <si>
    <t>SUB TEN BM</t>
  </si>
  <si>
    <t>Regular as ações iniciais de acompanhamento do evento adverso e das ações a serem desenvolvidas em apoio aos municípios afetados por chuvas na Mata Sul de Pernambuco</t>
  </si>
  <si>
    <t>Vistoria em áreas de risco, no município de Belém de Maria-PE.</t>
  </si>
  <si>
    <t>Vistoria em áreas de risco, no município de Carpina-PE.</t>
  </si>
  <si>
    <t>Vistoria imóvel comercial, no município de Timbaúba-PE</t>
  </si>
  <si>
    <t>Vistoria de monitoramento em áreas de risco nos taludes do Conjunto Habitacional Quilombo dos Palmares II, no município de Palmares-PE.</t>
  </si>
  <si>
    <t>Regular as ações do GAD/RMR na entrega de materiais de ajuda humanitária no município de Águas Belas-PE</t>
  </si>
  <si>
    <t>Regular as ações do GAD/RMR na entrega de materiais de ajuda humanitária no município de Caruaru-PE.</t>
  </si>
  <si>
    <t>Regular as ações do GAD/SERTÃO na entrega de materiais de ajuda humanitária no município de Pedra-PE.</t>
  </si>
  <si>
    <t>Regular parcipação da SEDEC na visita à comunidade afetada pelas chuvas no município de Água Preta/PE.</t>
  </si>
  <si>
    <t>Regular ação de vistoria a ser realizada no Município de Caruaru-PE.</t>
  </si>
  <si>
    <t>Regular a participação do efetivo da SEDEC juntamente com o efetivo do GAD/CBMPE, em ação de assistência Humanitária nos municípios de Águas Belas e Itaíba.</t>
  </si>
  <si>
    <t>Regular as ações de GAD/ CODECIPE a serem desenvolvidas em apoio aos municípios afetados por chuvas na Mata Sul de Pernambuco.</t>
  </si>
  <si>
    <t>Sairé, Barra de Guabiraba e Gameleira</t>
  </si>
  <si>
    <t>Regular as ações de GAD/ CODECIPE a serem desenvolvidas em apoio aos municípios afetados por chuvas na Mata Sul e Agreste de Pernambuco.</t>
  </si>
  <si>
    <t>Regular as ações da CODECIPE a serem desenvolvidas em apoio aos municípios da Mata Sul e Agreste afetados por chuvas.</t>
  </si>
  <si>
    <t>SAIRÉ e BARRA DE GUABIRABA.</t>
  </si>
  <si>
    <t>SIRINHAÉM, RIO FORMOSO e ÁGUA PRETA</t>
  </si>
  <si>
    <t>BELÉM DE MARIA</t>
  </si>
  <si>
    <t>TIMBAÚBA</t>
  </si>
  <si>
    <t>PALMARES</t>
  </si>
  <si>
    <t>SERTÂNIA, AFOGADOS DA INGAZEIRA E CARNAÍBA</t>
  </si>
  <si>
    <t>ÁGUAS BELAS</t>
  </si>
  <si>
    <t>CARUARU</t>
  </si>
  <si>
    <t>PEDRA</t>
  </si>
  <si>
    <t>ÁGUA PRETA</t>
  </si>
  <si>
    <t>AFOGADOS DA INGAZEIRA e CARNAÍBA</t>
  </si>
  <si>
    <t>ÁGUAS BELAS e ITAÍBA</t>
  </si>
  <si>
    <t>BARREIROS E BARRA DE GUABIRABA</t>
  </si>
  <si>
    <t>Sirinhaém e Barra de Guabiraba.</t>
  </si>
  <si>
    <t>Sairé, Barra de Guabiraba e Cortês.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</si>
</sst>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2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6">
    <xf numFmtId="0" fontId="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43" fontId="1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9" fillId="0" borderId="15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6" fontId="9" fillId="0" borderId="17" xfId="0" applyNumberFormat="1" applyFont="1" applyFill="1" applyBorder="1" applyAlignment="1">
      <alignment horizontal="center" vertical="center"/>
    </xf>
    <xf numFmtId="14" fontId="9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/>
    <xf numFmtId="167" fontId="8" fillId="0" borderId="15" xfId="0" applyNumberFormat="1" applyFont="1" applyFill="1" applyBorder="1" applyAlignment="1"/>
    <xf numFmtId="164" fontId="13" fillId="0" borderId="15" xfId="0" applyNumberFormat="1" applyFont="1" applyFill="1" applyBorder="1" applyAlignment="1"/>
    <xf numFmtId="0" fontId="9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4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4" fillId="0" borderId="15" xfId="7" applyFont="1" applyBorder="1" applyAlignment="1">
      <alignment vertical="center" wrapText="1"/>
    </xf>
    <xf numFmtId="0" fontId="19" fillId="0" borderId="20" xfId="7" applyFont="1" applyBorder="1" applyAlignment="1">
      <alignment horizontal="left" vertical="center" wrapText="1"/>
    </xf>
    <xf numFmtId="0" fontId="14" fillId="0" borderId="15" xfId="7" applyFont="1" applyBorder="1" applyAlignment="1">
      <alignment vertical="center"/>
    </xf>
    <xf numFmtId="14" fontId="2" fillId="0" borderId="15" xfId="7" applyNumberFormat="1" applyBorder="1" applyAlignment="1">
      <alignment vertical="center"/>
    </xf>
    <xf numFmtId="14" fontId="2" fillId="0" borderId="18" xfId="7" applyNumberFormat="1" applyBorder="1" applyAlignment="1">
      <alignment vertical="center"/>
    </xf>
    <xf numFmtId="0" fontId="12" fillId="0" borderId="9" xfId="0" applyFont="1" applyFill="1" applyBorder="1" applyAlignment="1">
      <alignment horizontal="justify" vertical="justify" wrapText="1"/>
    </xf>
    <xf numFmtId="0" fontId="9" fillId="0" borderId="15" xfId="0" applyFont="1" applyFill="1" applyBorder="1" applyAlignment="1">
      <alignment horizontal="justify" vertical="justify"/>
    </xf>
    <xf numFmtId="0" fontId="14" fillId="0" borderId="15" xfId="7" applyFont="1" applyBorder="1" applyAlignment="1">
      <alignment horizontal="justify" vertical="justify" wrapText="1"/>
    </xf>
    <xf numFmtId="0" fontId="8" fillId="0" borderId="15" xfId="0" applyFont="1" applyFill="1" applyBorder="1" applyAlignment="1">
      <alignment horizontal="justify" vertical="justify"/>
    </xf>
    <xf numFmtId="0" fontId="8" fillId="0" borderId="0" xfId="0" applyFont="1" applyFill="1" applyAlignment="1">
      <alignment horizontal="justify" vertical="justify"/>
    </xf>
    <xf numFmtId="0" fontId="2" fillId="0" borderId="15" xfId="7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4" fontId="20" fillId="0" borderId="15" xfId="24" applyNumberFormat="1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4" fontId="20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6" fillId="0" borderId="15" xfId="0" applyFont="1" applyBorder="1"/>
    <xf numFmtId="0" fontId="21" fillId="0" borderId="15" xfId="0" applyFont="1" applyBorder="1" applyAlignment="1">
      <alignment horizontal="center" vertical="center"/>
    </xf>
    <xf numFmtId="0" fontId="14" fillId="0" borderId="15" xfId="25" applyFont="1" applyBorder="1" applyAlignment="1">
      <alignment horizontal="left" vertical="center" wrapText="1"/>
    </xf>
    <xf numFmtId="0" fontId="15" fillId="0" borderId="15" xfId="25" applyFont="1" applyBorder="1" applyAlignment="1">
      <alignment horizontal="left" vertical="center" wrapText="1"/>
    </xf>
    <xf numFmtId="0" fontId="14" fillId="0" borderId="0" xfId="25" applyFont="1" applyAlignment="1">
      <alignment horizontal="left" vertical="center" wrapText="1"/>
    </xf>
    <xf numFmtId="0" fontId="14" fillId="0" borderId="15" xfId="25" applyFont="1" applyBorder="1" applyAlignment="1">
      <alignment vertical="center" wrapText="1"/>
    </xf>
    <xf numFmtId="0" fontId="14" fillId="0" borderId="15" xfId="25" applyFont="1" applyBorder="1" applyAlignment="1">
      <alignment horizontal="center" vertical="center" wrapText="1"/>
    </xf>
    <xf numFmtId="0" fontId="18" fillId="0" borderId="15" xfId="25" applyFont="1" applyBorder="1" applyAlignment="1">
      <alignment horizontal="center" vertical="center" wrapText="1"/>
    </xf>
    <xf numFmtId="0" fontId="14" fillId="0" borderId="15" xfId="25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1" fillId="0" borderId="15" xfId="25" applyFont="1" applyBorder="1" applyAlignment="1">
      <alignment horizontal="center" vertical="center" wrapText="1"/>
    </xf>
    <xf numFmtId="0" fontId="21" fillId="0" borderId="15" xfId="25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4" fillId="0" borderId="0" xfId="25" applyFont="1" applyAlignment="1">
      <alignment horizontal="center" vertical="center" wrapText="1"/>
    </xf>
    <xf numFmtId="0" fontId="14" fillId="0" borderId="0" xfId="25" applyFont="1" applyAlignment="1">
      <alignment vertical="center" wrapText="1"/>
    </xf>
    <xf numFmtId="0" fontId="14" fillId="0" borderId="15" xfId="25" applyFont="1" applyBorder="1" applyAlignment="1">
      <alignment horizontal="center" vertical="top" wrapText="1"/>
    </xf>
    <xf numFmtId="0" fontId="14" fillId="0" borderId="15" xfId="25" applyFont="1" applyBorder="1" applyAlignment="1">
      <alignment horizontal="center" wrapText="1"/>
    </xf>
    <xf numFmtId="164" fontId="9" fillId="0" borderId="15" xfId="0" applyNumberFormat="1" applyFont="1" applyFill="1" applyBorder="1" applyAlignment="1">
      <alignment horizontal="left" vertical="center"/>
    </xf>
    <xf numFmtId="14" fontId="20" fillId="0" borderId="15" xfId="25" applyNumberFormat="1" applyFont="1" applyBorder="1" applyAlignment="1">
      <alignment horizontal="center" vertical="center"/>
    </xf>
    <xf numFmtId="14" fontId="20" fillId="0" borderId="19" xfId="25" applyNumberFormat="1" applyFont="1" applyBorder="1" applyAlignment="1">
      <alignment horizontal="center" vertical="center"/>
    </xf>
    <xf numFmtId="0" fontId="1" fillId="0" borderId="15" xfId="25" applyBorder="1" applyAlignment="1">
      <alignment vertical="center"/>
    </xf>
    <xf numFmtId="0" fontId="1" fillId="0" borderId="19" xfId="25" applyBorder="1" applyAlignment="1">
      <alignment vertical="center"/>
    </xf>
    <xf numFmtId="0" fontId="1" fillId="0" borderId="15" xfId="25" applyBorder="1" applyAlignment="1">
      <alignment horizontal="center" vertical="center"/>
    </xf>
    <xf numFmtId="0" fontId="1" fillId="0" borderId="19" xfId="25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justify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26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8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  <c:pt idx="0">
                  <c:v>43986</c:v>
                </c:pt>
                <c:pt idx="1">
                  <c:v>43986</c:v>
                </c:pt>
                <c:pt idx="2">
                  <c:v>43992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80832"/>
        <c:axId val="78252864"/>
      </c:barChart>
      <c:catAx>
        <c:axId val="4428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78252864"/>
        <c:crosses val="autoZero"/>
        <c:auto val="1"/>
        <c:lblAlgn val="ctr"/>
        <c:lblOffset val="100"/>
        <c:noMultiLvlLbl val="0"/>
      </c:catAx>
      <c:valAx>
        <c:axId val="78252864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4428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1"/>
  <sheetViews>
    <sheetView showGridLines="0" tabSelected="1" zoomScale="70" zoomScaleNormal="70" workbookViewId="0">
      <selection activeCell="P7" sqref="P7:P97"/>
    </sheetView>
  </sheetViews>
  <sheetFormatPr defaultColWidth="14.44140625" defaultRowHeight="15.75" customHeight="1"/>
  <cols>
    <col min="1" max="1" width="12.88671875" style="2" bestFit="1" customWidth="1"/>
    <col min="2" max="2" width="12.5546875" style="2" bestFit="1" customWidth="1"/>
    <col min="3" max="3" width="56.33203125" style="2" customWidth="1"/>
    <col min="4" max="4" width="15.33203125" style="2" customWidth="1"/>
    <col min="5" max="5" width="22.5546875" style="2" bestFit="1" customWidth="1"/>
    <col min="6" max="6" width="40.6640625" style="47" customWidth="1"/>
    <col min="7" max="7" width="12.44140625" style="2" bestFit="1" customWidth="1"/>
    <col min="8" max="8" width="11" style="2" bestFit="1" customWidth="1"/>
    <col min="9" max="9" width="19.33203125" style="2" bestFit="1" customWidth="1"/>
    <col min="10" max="10" width="11.5546875" style="2" bestFit="1" customWidth="1"/>
    <col min="11" max="11" width="74.44140625" style="2" bestFit="1" customWidth="1"/>
    <col min="12" max="12" width="17" style="2" customWidth="1"/>
    <col min="13" max="13" width="14.109375" style="2" customWidth="1"/>
    <col min="14" max="14" width="12.5546875" style="2" bestFit="1" customWidth="1"/>
    <col min="15" max="15" width="15" style="2" bestFit="1" customWidth="1"/>
    <col min="16" max="16" width="17.6640625" style="2" bestFit="1" customWidth="1"/>
    <col min="17" max="17" width="14.44140625" style="2"/>
    <col min="18" max="18" width="16.33203125" style="2" customWidth="1"/>
    <col min="19" max="19" width="15.33203125" style="2" customWidth="1"/>
    <col min="20" max="21" width="14.44140625" style="2"/>
    <col min="22" max="22" width="13" style="2" customWidth="1"/>
    <col min="23" max="23" width="14.5546875" style="2" bestFit="1" customWidth="1"/>
    <col min="24" max="24" width="35" style="2" customWidth="1"/>
    <col min="25" max="26" width="14.44140625" style="2"/>
    <col min="27" max="30" width="0" style="2" hidden="1" customWidth="1"/>
    <col min="31" max="16384" width="14.44140625" style="2"/>
  </cols>
  <sheetData>
    <row r="1" spans="1:30" ht="21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30" ht="13.8">
      <c r="A2" s="86" t="s">
        <v>125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30" ht="13.8">
      <c r="A3" s="87" t="s">
        <v>0</v>
      </c>
      <c r="B3" s="87"/>
      <c r="C3" s="83" t="s">
        <v>1</v>
      </c>
      <c r="D3" s="83"/>
      <c r="E3" s="83"/>
      <c r="F3" s="83" t="s">
        <v>2</v>
      </c>
      <c r="G3" s="83"/>
      <c r="H3" s="83"/>
      <c r="I3" s="83"/>
      <c r="J3" s="83"/>
      <c r="K3" s="83"/>
      <c r="L3" s="83"/>
      <c r="M3" s="83"/>
      <c r="N3" s="83" t="s">
        <v>3</v>
      </c>
      <c r="O3" s="83"/>
      <c r="P3" s="83"/>
      <c r="Q3" s="83" t="s">
        <v>4</v>
      </c>
      <c r="R3" s="83"/>
      <c r="S3" s="83"/>
      <c r="T3" s="83"/>
      <c r="U3" s="83"/>
      <c r="V3" s="83"/>
      <c r="W3" s="86" t="s">
        <v>5</v>
      </c>
      <c r="X3" s="86" t="s">
        <v>6</v>
      </c>
    </row>
    <row r="4" spans="1:30" ht="23.25" customHeight="1">
      <c r="A4" s="88" t="s">
        <v>7</v>
      </c>
      <c r="B4" s="89" t="s">
        <v>8</v>
      </c>
      <c r="C4" s="90" t="s">
        <v>9</v>
      </c>
      <c r="D4" s="83" t="s">
        <v>10</v>
      </c>
      <c r="E4" s="83" t="s">
        <v>11</v>
      </c>
      <c r="F4" s="84" t="s">
        <v>12</v>
      </c>
      <c r="G4" s="83" t="s">
        <v>13</v>
      </c>
      <c r="H4" s="83" t="s">
        <v>14</v>
      </c>
      <c r="I4" s="83"/>
      <c r="J4" s="83" t="s">
        <v>15</v>
      </c>
      <c r="K4" s="83"/>
      <c r="L4" s="83" t="s">
        <v>16</v>
      </c>
      <c r="M4" s="83" t="s">
        <v>17</v>
      </c>
      <c r="N4" s="83" t="s">
        <v>18</v>
      </c>
      <c r="O4" s="83" t="s">
        <v>19</v>
      </c>
      <c r="P4" s="83" t="s">
        <v>20</v>
      </c>
      <c r="Q4" s="83" t="s">
        <v>21</v>
      </c>
      <c r="R4" s="83"/>
      <c r="S4" s="83" t="s">
        <v>22</v>
      </c>
      <c r="T4" s="83"/>
      <c r="U4" s="83" t="s">
        <v>23</v>
      </c>
      <c r="V4" s="83" t="s">
        <v>20</v>
      </c>
      <c r="W4" s="86"/>
      <c r="X4" s="86"/>
      <c r="AA4" s="3" t="s">
        <v>7</v>
      </c>
      <c r="AB4" s="3" t="s">
        <v>8</v>
      </c>
      <c r="AC4" s="3"/>
      <c r="AD4" s="3"/>
    </row>
    <row r="5" spans="1:30" ht="23.25" customHeight="1">
      <c r="A5" s="88"/>
      <c r="B5" s="89"/>
      <c r="C5" s="90"/>
      <c r="D5" s="83"/>
      <c r="E5" s="83"/>
      <c r="F5" s="84"/>
      <c r="G5" s="83"/>
      <c r="H5" s="26" t="s">
        <v>24</v>
      </c>
      <c r="I5" s="26" t="s">
        <v>25</v>
      </c>
      <c r="J5" s="26" t="s">
        <v>24</v>
      </c>
      <c r="K5" s="26" t="s">
        <v>26</v>
      </c>
      <c r="L5" s="83"/>
      <c r="M5" s="83"/>
      <c r="N5" s="83"/>
      <c r="O5" s="83"/>
      <c r="P5" s="83"/>
      <c r="Q5" s="26" t="s">
        <v>27</v>
      </c>
      <c r="R5" s="26" t="s">
        <v>28</v>
      </c>
      <c r="S5" s="26" t="s">
        <v>27</v>
      </c>
      <c r="T5" s="32" t="s">
        <v>28</v>
      </c>
      <c r="U5" s="83"/>
      <c r="V5" s="83"/>
      <c r="W5" s="83"/>
      <c r="X5" s="83"/>
      <c r="AA5" s="4" t="s">
        <v>29</v>
      </c>
      <c r="AB5" s="4" t="s">
        <v>30</v>
      </c>
      <c r="AC5" s="5"/>
      <c r="AD5" s="4"/>
    </row>
    <row r="6" spans="1:30" ht="27.6" hidden="1">
      <c r="A6" s="6" t="s">
        <v>31</v>
      </c>
      <c r="B6" s="7" t="s">
        <v>32</v>
      </c>
      <c r="C6" s="82" t="s">
        <v>33</v>
      </c>
      <c r="D6" s="8" t="s">
        <v>10</v>
      </c>
      <c r="E6" s="8" t="s">
        <v>34</v>
      </c>
      <c r="F6" s="43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49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8"/>
      <c r="D7" s="58"/>
      <c r="E7" s="25"/>
      <c r="F7" s="44" t="s">
        <v>91</v>
      </c>
      <c r="G7" s="11" t="s">
        <v>90</v>
      </c>
      <c r="H7" s="1" t="s">
        <v>53</v>
      </c>
      <c r="I7" s="12" t="s">
        <v>92</v>
      </c>
      <c r="J7" s="13" t="s">
        <v>53</v>
      </c>
      <c r="K7" s="14" t="s">
        <v>126</v>
      </c>
      <c r="L7" s="15">
        <v>43937</v>
      </c>
      <c r="M7" s="15">
        <v>43938</v>
      </c>
      <c r="N7" s="16"/>
      <c r="O7" s="16"/>
      <c r="P7" s="16"/>
      <c r="Q7" s="1">
        <v>1</v>
      </c>
      <c r="R7" s="29">
        <v>166.04</v>
      </c>
      <c r="S7" s="34">
        <v>1</v>
      </c>
      <c r="T7" s="36">
        <v>49.82</v>
      </c>
      <c r="U7" s="17">
        <f t="shared" ref="U7:U70" si="0">Q7+S7</f>
        <v>2</v>
      </c>
      <c r="V7" s="18">
        <f t="shared" ref="V7:V20" si="1">(Q7*R7)+(S7*T7)</f>
        <v>215.85999999999999</v>
      </c>
      <c r="W7" s="18">
        <f t="shared" ref="W7:W70" si="2">SUM(Q7*R7)+(S7*T7)</f>
        <v>215.85999999999999</v>
      </c>
      <c r="X7" s="50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31"/>
      <c r="D8" s="51"/>
      <c r="E8" s="25"/>
      <c r="F8" s="44" t="s">
        <v>91</v>
      </c>
      <c r="G8" s="11" t="s">
        <v>90</v>
      </c>
      <c r="H8" s="1" t="s">
        <v>53</v>
      </c>
      <c r="I8" s="12" t="s">
        <v>92</v>
      </c>
      <c r="J8" s="13" t="s">
        <v>53</v>
      </c>
      <c r="K8" s="14" t="s">
        <v>119</v>
      </c>
      <c r="L8" s="15">
        <v>43894</v>
      </c>
      <c r="M8" s="15">
        <v>43895</v>
      </c>
      <c r="N8" s="16"/>
      <c r="O8" s="16"/>
      <c r="P8" s="16"/>
      <c r="Q8" s="1">
        <v>1</v>
      </c>
      <c r="R8" s="29">
        <v>54.01</v>
      </c>
      <c r="S8" s="34">
        <v>0</v>
      </c>
      <c r="T8" s="36">
        <v>17.52</v>
      </c>
      <c r="U8" s="17">
        <f t="shared" si="0"/>
        <v>1</v>
      </c>
      <c r="V8" s="18">
        <f t="shared" si="1"/>
        <v>54.01</v>
      </c>
      <c r="W8" s="18">
        <f t="shared" si="2"/>
        <v>54.01</v>
      </c>
      <c r="X8" s="50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27"/>
      <c r="D9" s="51"/>
      <c r="E9" s="25"/>
      <c r="F9" s="44" t="s">
        <v>91</v>
      </c>
      <c r="G9" s="11" t="s">
        <v>90</v>
      </c>
      <c r="H9" s="1" t="s">
        <v>53</v>
      </c>
      <c r="I9" s="12" t="s">
        <v>92</v>
      </c>
      <c r="J9" s="13" t="s">
        <v>53</v>
      </c>
      <c r="K9" s="14" t="s">
        <v>119</v>
      </c>
      <c r="L9" s="15">
        <v>43894</v>
      </c>
      <c r="M9" s="15">
        <v>43895</v>
      </c>
      <c r="N9" s="16"/>
      <c r="O9" s="16"/>
      <c r="P9" s="16"/>
      <c r="Q9" s="1">
        <v>1</v>
      </c>
      <c r="R9" s="29">
        <v>54.01</v>
      </c>
      <c r="S9" s="34">
        <v>0</v>
      </c>
      <c r="T9" s="36">
        <v>17.52</v>
      </c>
      <c r="U9" s="17">
        <f t="shared" si="0"/>
        <v>1</v>
      </c>
      <c r="V9" s="18">
        <f t="shared" si="1"/>
        <v>54.01</v>
      </c>
      <c r="W9" s="18">
        <f t="shared" si="2"/>
        <v>54.01</v>
      </c>
      <c r="X9" s="50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27"/>
      <c r="D10" s="70"/>
      <c r="E10" s="25"/>
      <c r="F10" s="44" t="s">
        <v>91</v>
      </c>
      <c r="G10" s="11" t="s">
        <v>90</v>
      </c>
      <c r="H10" s="1" t="s">
        <v>53</v>
      </c>
      <c r="I10" s="12" t="s">
        <v>92</v>
      </c>
      <c r="J10" s="13" t="s">
        <v>53</v>
      </c>
      <c r="K10" s="14" t="s">
        <v>119</v>
      </c>
      <c r="L10" s="15">
        <v>43894</v>
      </c>
      <c r="M10" s="15">
        <v>43895</v>
      </c>
      <c r="N10" s="16"/>
      <c r="O10" s="16"/>
      <c r="P10" s="16"/>
      <c r="Q10" s="1">
        <v>1</v>
      </c>
      <c r="R10" s="29">
        <v>54.01</v>
      </c>
      <c r="S10" s="34">
        <v>0</v>
      </c>
      <c r="T10" s="36">
        <v>17.52</v>
      </c>
      <c r="U10" s="17">
        <f t="shared" si="0"/>
        <v>1</v>
      </c>
      <c r="V10" s="18">
        <f t="shared" si="1"/>
        <v>54.01</v>
      </c>
      <c r="W10" s="18">
        <f t="shared" si="2"/>
        <v>54.01</v>
      </c>
      <c r="X10" s="50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8"/>
      <c r="D11" s="51"/>
      <c r="E11" s="25"/>
      <c r="F11" s="44" t="s">
        <v>91</v>
      </c>
      <c r="G11" s="11" t="s">
        <v>90</v>
      </c>
      <c r="H11" s="1" t="s">
        <v>53</v>
      </c>
      <c r="I11" s="12" t="s">
        <v>92</v>
      </c>
      <c r="J11" s="13" t="s">
        <v>53</v>
      </c>
      <c r="K11" s="14" t="s">
        <v>119</v>
      </c>
      <c r="L11" s="15">
        <v>43898</v>
      </c>
      <c r="M11" s="15">
        <v>43904</v>
      </c>
      <c r="N11" s="16"/>
      <c r="O11" s="16"/>
      <c r="P11" s="16"/>
      <c r="Q11" s="1">
        <v>6</v>
      </c>
      <c r="R11" s="29">
        <v>54.01</v>
      </c>
      <c r="S11" s="34">
        <v>1</v>
      </c>
      <c r="T11" s="36">
        <v>17.52</v>
      </c>
      <c r="U11" s="17">
        <f t="shared" si="0"/>
        <v>7</v>
      </c>
      <c r="V11" s="18">
        <f t="shared" si="1"/>
        <v>341.58</v>
      </c>
      <c r="W11" s="18">
        <f t="shared" si="2"/>
        <v>341.58</v>
      </c>
      <c r="X11" s="50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8"/>
      <c r="D12" s="51"/>
      <c r="E12" s="25"/>
      <c r="F12" s="44" t="s">
        <v>91</v>
      </c>
      <c r="G12" s="11" t="s">
        <v>90</v>
      </c>
      <c r="H12" s="1" t="s">
        <v>53</v>
      </c>
      <c r="I12" s="12" t="s">
        <v>92</v>
      </c>
      <c r="J12" s="13" t="s">
        <v>53</v>
      </c>
      <c r="K12" s="14" t="s">
        <v>119</v>
      </c>
      <c r="L12" s="15">
        <v>43898</v>
      </c>
      <c r="M12" s="15">
        <v>43903</v>
      </c>
      <c r="N12" s="16"/>
      <c r="O12" s="16"/>
      <c r="P12" s="16"/>
      <c r="Q12" s="1">
        <v>4</v>
      </c>
      <c r="R12" s="29">
        <v>54.01</v>
      </c>
      <c r="S12" s="34">
        <v>1</v>
      </c>
      <c r="T12" s="36">
        <v>17.52</v>
      </c>
      <c r="U12" s="17">
        <f t="shared" si="0"/>
        <v>5</v>
      </c>
      <c r="V12" s="18">
        <f t="shared" si="1"/>
        <v>233.56</v>
      </c>
      <c r="W12" s="18">
        <f t="shared" si="2"/>
        <v>233.56</v>
      </c>
      <c r="X12" s="50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28"/>
      <c r="D13" s="51"/>
      <c r="E13" s="25"/>
      <c r="F13" s="44" t="s">
        <v>91</v>
      </c>
      <c r="G13" s="11" t="s">
        <v>90</v>
      </c>
      <c r="H13" s="1" t="s">
        <v>53</v>
      </c>
      <c r="I13" s="12" t="s">
        <v>92</v>
      </c>
      <c r="J13" s="13" t="s">
        <v>53</v>
      </c>
      <c r="K13" s="14" t="s">
        <v>119</v>
      </c>
      <c r="L13" s="15">
        <v>43906</v>
      </c>
      <c r="M13" s="15">
        <v>43907</v>
      </c>
      <c r="N13" s="16"/>
      <c r="O13" s="16"/>
      <c r="P13" s="16"/>
      <c r="Q13" s="1">
        <v>0</v>
      </c>
      <c r="R13" s="29">
        <v>54.01</v>
      </c>
      <c r="S13" s="34">
        <v>1</v>
      </c>
      <c r="T13" s="36">
        <v>17.52</v>
      </c>
      <c r="U13" s="17">
        <f t="shared" si="0"/>
        <v>1</v>
      </c>
      <c r="V13" s="18">
        <f t="shared" si="1"/>
        <v>17.52</v>
      </c>
      <c r="W13" s="18">
        <f t="shared" si="2"/>
        <v>17.52</v>
      </c>
      <c r="X13" s="50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8"/>
      <c r="D14" s="51"/>
      <c r="E14" s="25"/>
      <c r="F14" s="44" t="s">
        <v>91</v>
      </c>
      <c r="G14" s="11" t="s">
        <v>90</v>
      </c>
      <c r="H14" s="1" t="s">
        <v>53</v>
      </c>
      <c r="I14" s="12" t="s">
        <v>92</v>
      </c>
      <c r="J14" s="13" t="s">
        <v>53</v>
      </c>
      <c r="K14" s="14" t="s">
        <v>119</v>
      </c>
      <c r="L14" s="15">
        <v>43906</v>
      </c>
      <c r="M14" s="15">
        <v>43907</v>
      </c>
      <c r="N14" s="16"/>
      <c r="O14" s="16"/>
      <c r="P14" s="16"/>
      <c r="Q14" s="1">
        <v>0</v>
      </c>
      <c r="R14" s="29">
        <v>54.01</v>
      </c>
      <c r="S14" s="34">
        <v>1</v>
      </c>
      <c r="T14" s="36">
        <v>17.52</v>
      </c>
      <c r="U14" s="17">
        <f t="shared" si="0"/>
        <v>1</v>
      </c>
      <c r="V14" s="18">
        <f t="shared" si="1"/>
        <v>17.52</v>
      </c>
      <c r="W14" s="18">
        <f t="shared" si="2"/>
        <v>17.52</v>
      </c>
      <c r="X14" s="50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28"/>
      <c r="D15" s="51"/>
      <c r="E15" s="25"/>
      <c r="F15" s="44" t="s">
        <v>91</v>
      </c>
      <c r="G15" s="11" t="s">
        <v>90</v>
      </c>
      <c r="H15" s="1" t="s">
        <v>53</v>
      </c>
      <c r="I15" s="12" t="s">
        <v>92</v>
      </c>
      <c r="J15" s="13" t="s">
        <v>53</v>
      </c>
      <c r="K15" s="14" t="s">
        <v>119</v>
      </c>
      <c r="L15" s="15">
        <v>43910</v>
      </c>
      <c r="M15" s="15">
        <v>43914</v>
      </c>
      <c r="N15" s="16"/>
      <c r="O15" s="16"/>
      <c r="P15" s="16"/>
      <c r="Q15" s="1">
        <v>5</v>
      </c>
      <c r="R15" s="29">
        <v>54.01</v>
      </c>
      <c r="S15" s="34">
        <v>0</v>
      </c>
      <c r="T15" s="36">
        <v>17.52</v>
      </c>
      <c r="U15" s="17">
        <f t="shared" si="0"/>
        <v>5</v>
      </c>
      <c r="V15" s="18">
        <f t="shared" si="1"/>
        <v>270.05</v>
      </c>
      <c r="W15" s="18">
        <f t="shared" si="2"/>
        <v>270.05</v>
      </c>
      <c r="X15" s="50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27"/>
      <c r="D16" s="51"/>
      <c r="E16" s="25"/>
      <c r="F16" s="44" t="s">
        <v>91</v>
      </c>
      <c r="G16" s="11" t="s">
        <v>90</v>
      </c>
      <c r="H16" s="1" t="s">
        <v>53</v>
      </c>
      <c r="I16" s="12" t="s">
        <v>92</v>
      </c>
      <c r="J16" s="13" t="s">
        <v>53</v>
      </c>
      <c r="K16" s="14" t="s">
        <v>119</v>
      </c>
      <c r="L16" s="15">
        <v>43926</v>
      </c>
      <c r="M16" s="15">
        <v>43927</v>
      </c>
      <c r="N16" s="16"/>
      <c r="O16" s="16"/>
      <c r="P16" s="16"/>
      <c r="Q16" s="1">
        <v>1</v>
      </c>
      <c r="R16" s="29">
        <v>156.63999999999999</v>
      </c>
      <c r="S16" s="34">
        <v>0</v>
      </c>
      <c r="T16" s="36">
        <v>47</v>
      </c>
      <c r="U16" s="17">
        <f t="shared" si="0"/>
        <v>1</v>
      </c>
      <c r="V16" s="18">
        <f t="shared" si="1"/>
        <v>156.63999999999999</v>
      </c>
      <c r="W16" s="18">
        <f t="shared" si="2"/>
        <v>156.63999999999999</v>
      </c>
      <c r="X16" s="50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27"/>
      <c r="D17" s="51"/>
      <c r="E17" s="25"/>
      <c r="F17" s="44" t="s">
        <v>91</v>
      </c>
      <c r="G17" s="11" t="s">
        <v>90</v>
      </c>
      <c r="H17" s="1" t="s">
        <v>53</v>
      </c>
      <c r="I17" s="12" t="s">
        <v>92</v>
      </c>
      <c r="J17" s="13" t="s">
        <v>53</v>
      </c>
      <c r="K17" s="14" t="s">
        <v>119</v>
      </c>
      <c r="L17" s="52">
        <v>43926</v>
      </c>
      <c r="M17" s="52">
        <v>43927</v>
      </c>
      <c r="N17" s="16"/>
      <c r="O17" s="16"/>
      <c r="P17" s="16"/>
      <c r="Q17" s="1">
        <v>1</v>
      </c>
      <c r="R17" s="29">
        <v>54.01</v>
      </c>
      <c r="S17" s="34">
        <v>0</v>
      </c>
      <c r="T17" s="36">
        <v>17.52</v>
      </c>
      <c r="U17" s="17">
        <f t="shared" si="0"/>
        <v>1</v>
      </c>
      <c r="V17" s="18">
        <f t="shared" si="1"/>
        <v>54.01</v>
      </c>
      <c r="W17" s="18">
        <f t="shared" si="2"/>
        <v>54.01</v>
      </c>
      <c r="X17" s="50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27"/>
      <c r="D18" s="51"/>
      <c r="E18" s="25"/>
      <c r="F18" s="44" t="s">
        <v>91</v>
      </c>
      <c r="G18" s="11" t="s">
        <v>90</v>
      </c>
      <c r="H18" s="1" t="s">
        <v>53</v>
      </c>
      <c r="I18" s="12" t="s">
        <v>92</v>
      </c>
      <c r="J18" s="13" t="s">
        <v>53</v>
      </c>
      <c r="K18" s="14" t="s">
        <v>119</v>
      </c>
      <c r="L18" s="52">
        <v>43918</v>
      </c>
      <c r="M18" s="52">
        <v>43919</v>
      </c>
      <c r="N18" s="16"/>
      <c r="O18" s="16"/>
      <c r="P18" s="16"/>
      <c r="Q18" s="1">
        <v>1</v>
      </c>
      <c r="R18" s="29">
        <v>54.01</v>
      </c>
      <c r="S18" s="34">
        <v>0</v>
      </c>
      <c r="T18" s="36">
        <v>17.52</v>
      </c>
      <c r="U18" s="17">
        <f t="shared" si="0"/>
        <v>1</v>
      </c>
      <c r="V18" s="18">
        <f t="shared" si="1"/>
        <v>54.01</v>
      </c>
      <c r="W18" s="18">
        <f t="shared" si="2"/>
        <v>54.01</v>
      </c>
      <c r="X18" s="50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53"/>
      <c r="D19" s="51"/>
      <c r="E19" s="25"/>
      <c r="F19" s="44" t="s">
        <v>91</v>
      </c>
      <c r="G19" s="11" t="s">
        <v>90</v>
      </c>
      <c r="H19" s="1" t="s">
        <v>53</v>
      </c>
      <c r="I19" s="12" t="s">
        <v>92</v>
      </c>
      <c r="J19" s="13" t="s">
        <v>53</v>
      </c>
      <c r="K19" s="14" t="s">
        <v>119</v>
      </c>
      <c r="L19" s="52">
        <v>43943</v>
      </c>
      <c r="M19" s="52">
        <v>43944</v>
      </c>
      <c r="N19" s="16"/>
      <c r="O19" s="16"/>
      <c r="P19" s="16"/>
      <c r="Q19" s="1">
        <v>1</v>
      </c>
      <c r="R19" s="29">
        <v>54.01</v>
      </c>
      <c r="S19" s="34">
        <v>0</v>
      </c>
      <c r="T19" s="36">
        <v>17.52</v>
      </c>
      <c r="U19" s="17">
        <f t="shared" si="0"/>
        <v>1</v>
      </c>
      <c r="V19" s="18">
        <f t="shared" si="1"/>
        <v>54.01</v>
      </c>
      <c r="W19" s="18">
        <f t="shared" si="2"/>
        <v>54.01</v>
      </c>
      <c r="X19" s="50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54"/>
      <c r="D20" s="51"/>
      <c r="E20" s="25"/>
      <c r="F20" s="44" t="s">
        <v>91</v>
      </c>
      <c r="G20" s="11" t="s">
        <v>90</v>
      </c>
      <c r="H20" s="1" t="s">
        <v>53</v>
      </c>
      <c r="I20" s="12" t="s">
        <v>92</v>
      </c>
      <c r="J20" s="13" t="s">
        <v>53</v>
      </c>
      <c r="K20" s="14" t="s">
        <v>119</v>
      </c>
      <c r="L20" s="52">
        <v>43943</v>
      </c>
      <c r="M20" s="52">
        <v>43944</v>
      </c>
      <c r="N20" s="16"/>
      <c r="O20" s="16"/>
      <c r="P20" s="16"/>
      <c r="Q20" s="1">
        <v>1</v>
      </c>
      <c r="R20" s="29">
        <v>54.01</v>
      </c>
      <c r="S20" s="34">
        <v>0</v>
      </c>
      <c r="T20" s="36">
        <v>17.52</v>
      </c>
      <c r="U20" s="17">
        <f t="shared" si="0"/>
        <v>1</v>
      </c>
      <c r="V20" s="18">
        <f t="shared" si="1"/>
        <v>54.01</v>
      </c>
      <c r="W20" s="18">
        <f t="shared" si="2"/>
        <v>54.01</v>
      </c>
      <c r="X20" s="50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54"/>
      <c r="D21" s="51"/>
      <c r="E21" s="25"/>
      <c r="F21" s="44" t="s">
        <v>91</v>
      </c>
      <c r="G21" s="11" t="s">
        <v>90</v>
      </c>
      <c r="H21" s="1" t="s">
        <v>53</v>
      </c>
      <c r="I21" s="12" t="s">
        <v>92</v>
      </c>
      <c r="J21" s="13" t="s">
        <v>53</v>
      </c>
      <c r="K21" s="14" t="s">
        <v>119</v>
      </c>
      <c r="L21" s="52">
        <v>43943</v>
      </c>
      <c r="M21" s="52">
        <v>43944</v>
      </c>
      <c r="N21" s="16"/>
      <c r="O21" s="16"/>
      <c r="P21" s="16"/>
      <c r="Q21" s="1">
        <v>1</v>
      </c>
      <c r="R21" s="29">
        <v>54.01</v>
      </c>
      <c r="S21" s="34">
        <v>0</v>
      </c>
      <c r="T21" s="36">
        <v>17.52</v>
      </c>
      <c r="U21" s="17">
        <f t="shared" si="0"/>
        <v>1</v>
      </c>
      <c r="V21" s="18">
        <f t="shared" ref="V21:V84" si="3">(Q21*R21)+(S21*T21)</f>
        <v>54.01</v>
      </c>
      <c r="W21" s="18">
        <f t="shared" si="2"/>
        <v>54.01</v>
      </c>
      <c r="X21" s="50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53"/>
      <c r="D22" s="51"/>
      <c r="E22" s="25"/>
      <c r="F22" s="44" t="s">
        <v>91</v>
      </c>
      <c r="G22" s="11" t="s">
        <v>90</v>
      </c>
      <c r="H22" s="1" t="s">
        <v>53</v>
      </c>
      <c r="I22" s="12" t="s">
        <v>92</v>
      </c>
      <c r="J22" s="13" t="s">
        <v>53</v>
      </c>
      <c r="K22" s="14" t="s">
        <v>119</v>
      </c>
      <c r="L22" s="52">
        <v>43945</v>
      </c>
      <c r="M22" s="52">
        <v>43950</v>
      </c>
      <c r="N22" s="16"/>
      <c r="O22" s="16"/>
      <c r="P22" s="16"/>
      <c r="Q22" s="1">
        <v>5</v>
      </c>
      <c r="R22" s="29">
        <v>54.01</v>
      </c>
      <c r="S22" s="34">
        <v>0</v>
      </c>
      <c r="T22" s="36">
        <v>17.52</v>
      </c>
      <c r="U22" s="17">
        <f t="shared" si="0"/>
        <v>5</v>
      </c>
      <c r="V22" s="18">
        <f t="shared" si="3"/>
        <v>270.05</v>
      </c>
      <c r="W22" s="18">
        <f t="shared" si="2"/>
        <v>270.05</v>
      </c>
      <c r="X22" s="50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53"/>
      <c r="D23" s="51"/>
      <c r="E23" s="25"/>
      <c r="F23" s="44" t="s">
        <v>91</v>
      </c>
      <c r="G23" s="11" t="s">
        <v>90</v>
      </c>
      <c r="H23" s="1" t="s">
        <v>53</v>
      </c>
      <c r="I23" s="12" t="s">
        <v>92</v>
      </c>
      <c r="J23" s="13" t="s">
        <v>53</v>
      </c>
      <c r="K23" s="14" t="s">
        <v>119</v>
      </c>
      <c r="L23" s="52">
        <v>43945</v>
      </c>
      <c r="M23" s="52">
        <v>43949</v>
      </c>
      <c r="N23" s="16"/>
      <c r="O23" s="16"/>
      <c r="P23" s="16"/>
      <c r="Q23" s="1">
        <v>4</v>
      </c>
      <c r="R23" s="37">
        <v>54.01</v>
      </c>
      <c r="S23" s="34">
        <v>0</v>
      </c>
      <c r="T23" s="36">
        <v>17.52</v>
      </c>
      <c r="U23" s="17">
        <f t="shared" si="0"/>
        <v>4</v>
      </c>
      <c r="V23" s="18">
        <v>0</v>
      </c>
      <c r="W23" s="18">
        <f t="shared" si="2"/>
        <v>216.04</v>
      </c>
      <c r="X23" s="50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53"/>
      <c r="D24" s="51"/>
      <c r="E24" s="25"/>
      <c r="F24" s="44" t="s">
        <v>91</v>
      </c>
      <c r="G24" s="11" t="s">
        <v>90</v>
      </c>
      <c r="H24" s="1" t="s">
        <v>53</v>
      </c>
      <c r="I24" s="12" t="s">
        <v>92</v>
      </c>
      <c r="J24" s="13" t="s">
        <v>53</v>
      </c>
      <c r="K24" s="14" t="s">
        <v>119</v>
      </c>
      <c r="L24" s="52">
        <v>43945</v>
      </c>
      <c r="M24" s="52">
        <v>43946</v>
      </c>
      <c r="N24" s="16"/>
      <c r="O24" s="16"/>
      <c r="P24" s="16"/>
      <c r="Q24" s="1">
        <v>4</v>
      </c>
      <c r="R24" s="29">
        <v>54.01</v>
      </c>
      <c r="S24" s="34">
        <v>0</v>
      </c>
      <c r="T24" s="36">
        <v>17.52</v>
      </c>
      <c r="U24" s="17">
        <f t="shared" si="0"/>
        <v>4</v>
      </c>
      <c r="V24" s="18">
        <f t="shared" si="3"/>
        <v>216.04</v>
      </c>
      <c r="W24" s="18">
        <f t="shared" si="2"/>
        <v>216.04</v>
      </c>
      <c r="X24" s="50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28"/>
      <c r="D25" s="51"/>
      <c r="E25" s="25"/>
      <c r="F25" s="44" t="s">
        <v>91</v>
      </c>
      <c r="G25" s="11" t="s">
        <v>90</v>
      </c>
      <c r="H25" s="1" t="s">
        <v>53</v>
      </c>
      <c r="I25" s="12" t="s">
        <v>92</v>
      </c>
      <c r="J25" s="13" t="s">
        <v>53</v>
      </c>
      <c r="K25" s="14" t="s">
        <v>119</v>
      </c>
      <c r="L25" s="55">
        <v>43945</v>
      </c>
      <c r="M25" s="55">
        <v>43946</v>
      </c>
      <c r="N25" s="16"/>
      <c r="O25" s="16"/>
      <c r="P25" s="16"/>
      <c r="Q25" s="1">
        <v>1</v>
      </c>
      <c r="R25" s="29">
        <v>54.01</v>
      </c>
      <c r="S25" s="34">
        <v>0</v>
      </c>
      <c r="T25" s="36">
        <v>17.52</v>
      </c>
      <c r="U25" s="17">
        <f t="shared" si="0"/>
        <v>1</v>
      </c>
      <c r="V25" s="18">
        <f t="shared" si="3"/>
        <v>54.01</v>
      </c>
      <c r="W25" s="18">
        <f t="shared" si="2"/>
        <v>54.01</v>
      </c>
      <c r="X25" s="50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28"/>
      <c r="D26" s="66"/>
      <c r="E26" s="25"/>
      <c r="F26" s="44" t="s">
        <v>91</v>
      </c>
      <c r="G26" s="11" t="s">
        <v>90</v>
      </c>
      <c r="H26" s="1" t="s">
        <v>53</v>
      </c>
      <c r="I26" s="12" t="s">
        <v>92</v>
      </c>
      <c r="J26" s="13" t="s">
        <v>53</v>
      </c>
      <c r="K26" s="14" t="s">
        <v>119</v>
      </c>
      <c r="L26" s="55">
        <v>43945</v>
      </c>
      <c r="M26" s="55">
        <v>43946</v>
      </c>
      <c r="N26" s="16"/>
      <c r="O26" s="16"/>
      <c r="P26" s="16"/>
      <c r="Q26" s="56">
        <v>1</v>
      </c>
      <c r="R26" s="37">
        <v>54.01</v>
      </c>
      <c r="S26" s="34">
        <v>0</v>
      </c>
      <c r="T26" s="36">
        <v>17.52</v>
      </c>
      <c r="U26" s="17">
        <f t="shared" si="0"/>
        <v>1</v>
      </c>
      <c r="V26" s="18">
        <f t="shared" si="3"/>
        <v>54.01</v>
      </c>
      <c r="W26" s="18">
        <f t="shared" si="2"/>
        <v>54.01</v>
      </c>
      <c r="X26" s="50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53"/>
      <c r="D27" s="51"/>
      <c r="E27" s="25"/>
      <c r="F27" s="44" t="s">
        <v>91</v>
      </c>
      <c r="G27" s="11" t="s">
        <v>90</v>
      </c>
      <c r="H27" s="1" t="s">
        <v>53</v>
      </c>
      <c r="I27" s="12" t="s">
        <v>92</v>
      </c>
      <c r="J27" s="13" t="s">
        <v>53</v>
      </c>
      <c r="K27" s="14" t="s">
        <v>119</v>
      </c>
      <c r="L27" s="15">
        <v>43945</v>
      </c>
      <c r="M27" s="15">
        <v>43946</v>
      </c>
      <c r="N27" s="16"/>
      <c r="O27" s="16"/>
      <c r="P27" s="16"/>
      <c r="Q27" s="56">
        <v>1</v>
      </c>
      <c r="R27" s="29">
        <v>54.01</v>
      </c>
      <c r="S27" s="34">
        <v>0</v>
      </c>
      <c r="T27" s="36">
        <v>17.52</v>
      </c>
      <c r="U27" s="17">
        <f t="shared" si="0"/>
        <v>1</v>
      </c>
      <c r="V27" s="18">
        <f t="shared" si="3"/>
        <v>54.01</v>
      </c>
      <c r="W27" s="18">
        <f t="shared" si="2"/>
        <v>54.01</v>
      </c>
      <c r="X27" s="50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53"/>
      <c r="D28" s="51"/>
      <c r="E28" s="25"/>
      <c r="F28" s="44" t="s">
        <v>91</v>
      </c>
      <c r="G28" s="11" t="s">
        <v>90</v>
      </c>
      <c r="H28" s="1" t="s">
        <v>53</v>
      </c>
      <c r="I28" s="12" t="s">
        <v>92</v>
      </c>
      <c r="J28" s="13" t="s">
        <v>53</v>
      </c>
      <c r="K28" s="14" t="s">
        <v>119</v>
      </c>
      <c r="L28" s="15">
        <v>43945</v>
      </c>
      <c r="M28" s="15">
        <v>43946</v>
      </c>
      <c r="N28" s="16"/>
      <c r="O28" s="16"/>
      <c r="P28" s="16"/>
      <c r="Q28" s="56">
        <v>1</v>
      </c>
      <c r="R28" s="29">
        <v>54.01</v>
      </c>
      <c r="S28" s="34">
        <v>0</v>
      </c>
      <c r="T28" s="36">
        <v>17.52</v>
      </c>
      <c r="U28" s="17">
        <f t="shared" si="0"/>
        <v>1</v>
      </c>
      <c r="V28" s="18">
        <f t="shared" si="3"/>
        <v>54.01</v>
      </c>
      <c r="W28" s="18">
        <f t="shared" si="2"/>
        <v>54.01</v>
      </c>
      <c r="X28" s="50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53"/>
      <c r="D29" s="51"/>
      <c r="E29" s="25"/>
      <c r="F29" s="44" t="s">
        <v>91</v>
      </c>
      <c r="G29" s="11" t="s">
        <v>90</v>
      </c>
      <c r="H29" s="1" t="s">
        <v>53</v>
      </c>
      <c r="I29" s="12" t="s">
        <v>92</v>
      </c>
      <c r="J29" s="13" t="s">
        <v>53</v>
      </c>
      <c r="K29" s="14" t="s">
        <v>119</v>
      </c>
      <c r="L29" s="15">
        <v>43945</v>
      </c>
      <c r="M29" s="15">
        <v>43946</v>
      </c>
      <c r="N29" s="16"/>
      <c r="O29" s="16"/>
      <c r="P29" s="16"/>
      <c r="Q29" s="56">
        <v>1</v>
      </c>
      <c r="R29" s="37">
        <v>54.01</v>
      </c>
      <c r="S29" s="34">
        <v>0</v>
      </c>
      <c r="T29" s="36">
        <v>17.52</v>
      </c>
      <c r="U29" s="17">
        <f t="shared" si="0"/>
        <v>1</v>
      </c>
      <c r="V29" s="18">
        <f t="shared" si="3"/>
        <v>54.01</v>
      </c>
      <c r="W29" s="18">
        <f t="shared" si="2"/>
        <v>54.01</v>
      </c>
      <c r="X29" s="50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53"/>
      <c r="D30" s="51"/>
      <c r="E30" s="25"/>
      <c r="F30" s="44" t="s">
        <v>91</v>
      </c>
      <c r="G30" s="11" t="s">
        <v>90</v>
      </c>
      <c r="H30" s="1" t="s">
        <v>53</v>
      </c>
      <c r="I30" s="12" t="s">
        <v>92</v>
      </c>
      <c r="J30" s="13" t="s">
        <v>53</v>
      </c>
      <c r="K30" s="14" t="s">
        <v>119</v>
      </c>
      <c r="L30" s="15">
        <v>43941</v>
      </c>
      <c r="M30" s="15">
        <v>43942</v>
      </c>
      <c r="N30" s="16"/>
      <c r="O30" s="16"/>
      <c r="P30" s="16"/>
      <c r="Q30" s="56">
        <v>1</v>
      </c>
      <c r="R30" s="29">
        <v>54.01</v>
      </c>
      <c r="S30" s="34">
        <v>0</v>
      </c>
      <c r="T30" s="36">
        <v>17.52</v>
      </c>
      <c r="U30" s="17">
        <f t="shared" si="0"/>
        <v>1</v>
      </c>
      <c r="V30" s="18">
        <f t="shared" si="3"/>
        <v>54.01</v>
      </c>
      <c r="W30" s="18">
        <f t="shared" si="2"/>
        <v>54.01</v>
      </c>
      <c r="X30" s="50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53"/>
      <c r="D31" s="51"/>
      <c r="E31" s="25"/>
      <c r="F31" s="44" t="s">
        <v>91</v>
      </c>
      <c r="G31" s="11" t="s">
        <v>90</v>
      </c>
      <c r="H31" s="1" t="s">
        <v>53</v>
      </c>
      <c r="I31" s="12" t="s">
        <v>92</v>
      </c>
      <c r="J31" s="13" t="s">
        <v>53</v>
      </c>
      <c r="K31" s="14" t="s">
        <v>119</v>
      </c>
      <c r="L31" s="15">
        <v>43941</v>
      </c>
      <c r="M31" s="15">
        <v>43942</v>
      </c>
      <c r="N31" s="16"/>
      <c r="O31" s="16"/>
      <c r="P31" s="16"/>
      <c r="Q31" s="56">
        <v>1</v>
      </c>
      <c r="R31" s="29">
        <v>54.01</v>
      </c>
      <c r="S31" s="34">
        <v>0</v>
      </c>
      <c r="T31" s="36">
        <v>17.52</v>
      </c>
      <c r="U31" s="17">
        <f t="shared" si="0"/>
        <v>1</v>
      </c>
      <c r="V31" s="18">
        <f t="shared" si="3"/>
        <v>54.01</v>
      </c>
      <c r="W31" s="18">
        <f t="shared" si="2"/>
        <v>54.01</v>
      </c>
      <c r="X31" s="50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53"/>
      <c r="D32" s="51"/>
      <c r="E32" s="25"/>
      <c r="F32" s="44" t="s">
        <v>91</v>
      </c>
      <c r="G32" s="11" t="s">
        <v>90</v>
      </c>
      <c r="H32" s="1" t="s">
        <v>53</v>
      </c>
      <c r="I32" s="12" t="s">
        <v>92</v>
      </c>
      <c r="J32" s="13" t="s">
        <v>53</v>
      </c>
      <c r="K32" s="14" t="s">
        <v>119</v>
      </c>
      <c r="L32" s="15">
        <v>43941</v>
      </c>
      <c r="M32" s="15">
        <v>43942</v>
      </c>
      <c r="N32" s="16"/>
      <c r="O32" s="16"/>
      <c r="P32" s="16"/>
      <c r="Q32" s="56">
        <v>1</v>
      </c>
      <c r="R32" s="37">
        <v>54.01</v>
      </c>
      <c r="S32" s="34">
        <v>0</v>
      </c>
      <c r="T32" s="36">
        <v>17.52</v>
      </c>
      <c r="U32" s="17">
        <f t="shared" si="0"/>
        <v>1</v>
      </c>
      <c r="V32" s="18">
        <f t="shared" si="3"/>
        <v>54.01</v>
      </c>
      <c r="W32" s="18">
        <f t="shared" si="2"/>
        <v>54.01</v>
      </c>
      <c r="X32" s="50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53"/>
      <c r="D33" s="51"/>
      <c r="E33" s="25"/>
      <c r="F33" s="44" t="s">
        <v>91</v>
      </c>
      <c r="G33" s="11" t="s">
        <v>90</v>
      </c>
      <c r="H33" s="1" t="s">
        <v>53</v>
      </c>
      <c r="I33" s="12" t="s">
        <v>92</v>
      </c>
      <c r="J33" s="13" t="s">
        <v>53</v>
      </c>
      <c r="K33" s="14" t="s">
        <v>119</v>
      </c>
      <c r="L33" s="15">
        <v>43933</v>
      </c>
      <c r="M33" s="15">
        <v>43934</v>
      </c>
      <c r="N33" s="16"/>
      <c r="O33" s="16"/>
      <c r="P33" s="16"/>
      <c r="Q33" s="56">
        <v>1</v>
      </c>
      <c r="R33" s="29">
        <v>54.01</v>
      </c>
      <c r="S33" s="34">
        <v>0</v>
      </c>
      <c r="T33" s="36">
        <v>17.52</v>
      </c>
      <c r="U33" s="17">
        <f t="shared" si="0"/>
        <v>1</v>
      </c>
      <c r="V33" s="18">
        <f t="shared" si="3"/>
        <v>54.01</v>
      </c>
      <c r="W33" s="18">
        <f t="shared" si="2"/>
        <v>54.01</v>
      </c>
      <c r="X33" s="50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53"/>
      <c r="D34" s="51"/>
      <c r="E34" s="25"/>
      <c r="F34" s="44" t="s">
        <v>91</v>
      </c>
      <c r="G34" s="11" t="s">
        <v>90</v>
      </c>
      <c r="H34" s="1" t="s">
        <v>53</v>
      </c>
      <c r="I34" s="12" t="s">
        <v>92</v>
      </c>
      <c r="J34" s="13" t="s">
        <v>53</v>
      </c>
      <c r="K34" s="14" t="s">
        <v>119</v>
      </c>
      <c r="L34" s="15">
        <v>43933</v>
      </c>
      <c r="M34" s="15">
        <v>43934</v>
      </c>
      <c r="N34" s="16"/>
      <c r="O34" s="16"/>
      <c r="P34" s="16"/>
      <c r="Q34" s="56">
        <v>1</v>
      </c>
      <c r="R34" s="29">
        <v>54.01</v>
      </c>
      <c r="S34" s="34">
        <v>0</v>
      </c>
      <c r="T34" s="36">
        <v>17.52</v>
      </c>
      <c r="U34" s="17">
        <f t="shared" si="0"/>
        <v>1</v>
      </c>
      <c r="V34" s="18">
        <f t="shared" si="3"/>
        <v>54.01</v>
      </c>
      <c r="W34" s="18">
        <f t="shared" si="2"/>
        <v>54.01</v>
      </c>
      <c r="X34" s="50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53"/>
      <c r="D35" s="51"/>
      <c r="E35" s="25"/>
      <c r="F35" s="44" t="s">
        <v>91</v>
      </c>
      <c r="G35" s="11" t="s">
        <v>90</v>
      </c>
      <c r="H35" s="1" t="s">
        <v>53</v>
      </c>
      <c r="I35" s="12" t="s">
        <v>92</v>
      </c>
      <c r="J35" s="13" t="s">
        <v>53</v>
      </c>
      <c r="K35" s="14" t="s">
        <v>119</v>
      </c>
      <c r="L35" s="15">
        <v>43933</v>
      </c>
      <c r="M35" s="15">
        <v>43934</v>
      </c>
      <c r="N35" s="16"/>
      <c r="O35" s="16"/>
      <c r="P35" s="16"/>
      <c r="Q35" s="56">
        <v>1</v>
      </c>
      <c r="R35" s="37">
        <v>54.01</v>
      </c>
      <c r="S35" s="34">
        <v>0</v>
      </c>
      <c r="T35" s="36">
        <v>17.52</v>
      </c>
      <c r="U35" s="17">
        <f t="shared" si="0"/>
        <v>1</v>
      </c>
      <c r="V35" s="18">
        <f t="shared" si="3"/>
        <v>54.01</v>
      </c>
      <c r="W35" s="18">
        <f t="shared" si="2"/>
        <v>54.01</v>
      </c>
      <c r="X35" s="50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53"/>
      <c r="D36" s="51"/>
      <c r="E36" s="25"/>
      <c r="F36" s="44" t="s">
        <v>91</v>
      </c>
      <c r="G36" s="11" t="s">
        <v>90</v>
      </c>
      <c r="H36" s="1" t="s">
        <v>53</v>
      </c>
      <c r="I36" s="12" t="s">
        <v>92</v>
      </c>
      <c r="J36" s="13" t="s">
        <v>53</v>
      </c>
      <c r="K36" s="14" t="s">
        <v>119</v>
      </c>
      <c r="L36" s="15">
        <v>43937</v>
      </c>
      <c r="M36" s="15">
        <v>43938</v>
      </c>
      <c r="N36" s="75"/>
      <c r="O36" s="16"/>
      <c r="P36" s="16"/>
      <c r="Q36" s="56">
        <v>1</v>
      </c>
      <c r="R36" s="29">
        <v>54.01</v>
      </c>
      <c r="S36" s="34">
        <v>0</v>
      </c>
      <c r="T36" s="36">
        <v>17.52</v>
      </c>
      <c r="U36" s="17">
        <f t="shared" si="0"/>
        <v>1</v>
      </c>
      <c r="V36" s="18">
        <f t="shared" si="3"/>
        <v>54.01</v>
      </c>
      <c r="W36" s="18">
        <f t="shared" si="2"/>
        <v>54.01</v>
      </c>
      <c r="X36" s="50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53"/>
      <c r="D37" s="51"/>
      <c r="E37" s="25"/>
      <c r="F37" s="44" t="s">
        <v>91</v>
      </c>
      <c r="G37" s="11" t="s">
        <v>90</v>
      </c>
      <c r="H37" s="1" t="s">
        <v>53</v>
      </c>
      <c r="I37" s="12" t="s">
        <v>92</v>
      </c>
      <c r="J37" s="13" t="s">
        <v>53</v>
      </c>
      <c r="K37" s="14" t="s">
        <v>119</v>
      </c>
      <c r="L37" s="15">
        <v>43937</v>
      </c>
      <c r="M37" s="15">
        <v>43938</v>
      </c>
      <c r="N37" s="16"/>
      <c r="O37" s="16"/>
      <c r="P37" s="16"/>
      <c r="Q37" s="56">
        <v>1</v>
      </c>
      <c r="R37" s="29">
        <v>54.01</v>
      </c>
      <c r="S37" s="34">
        <v>0</v>
      </c>
      <c r="T37" s="36">
        <v>17.52</v>
      </c>
      <c r="U37" s="17">
        <f t="shared" si="0"/>
        <v>1</v>
      </c>
      <c r="V37" s="18">
        <f t="shared" si="3"/>
        <v>54.01</v>
      </c>
      <c r="W37" s="18">
        <f t="shared" si="2"/>
        <v>54.01</v>
      </c>
      <c r="X37" s="50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53"/>
      <c r="D38" s="51"/>
      <c r="E38" s="25"/>
      <c r="F38" s="44" t="s">
        <v>91</v>
      </c>
      <c r="G38" s="11" t="s">
        <v>90</v>
      </c>
      <c r="H38" s="1" t="s">
        <v>53</v>
      </c>
      <c r="I38" s="12" t="s">
        <v>92</v>
      </c>
      <c r="J38" s="13" t="s">
        <v>53</v>
      </c>
      <c r="K38" s="14" t="s">
        <v>119</v>
      </c>
      <c r="L38" s="15">
        <v>43937</v>
      </c>
      <c r="M38" s="15">
        <v>43938</v>
      </c>
      <c r="N38" s="16"/>
      <c r="O38" s="16"/>
      <c r="P38" s="16"/>
      <c r="Q38" s="56">
        <v>1</v>
      </c>
      <c r="R38" s="37">
        <v>54.01</v>
      </c>
      <c r="S38" s="34">
        <v>0</v>
      </c>
      <c r="T38" s="36">
        <v>17.52</v>
      </c>
      <c r="U38" s="17">
        <f t="shared" si="0"/>
        <v>1</v>
      </c>
      <c r="V38" s="18">
        <f t="shared" si="3"/>
        <v>54.01</v>
      </c>
      <c r="W38" s="18">
        <f t="shared" si="2"/>
        <v>54.01</v>
      </c>
      <c r="X38" s="50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53"/>
      <c r="D39" s="51"/>
      <c r="E39" s="25"/>
      <c r="F39" s="44" t="s">
        <v>91</v>
      </c>
      <c r="G39" s="11" t="s">
        <v>90</v>
      </c>
      <c r="H39" s="1" t="s">
        <v>53</v>
      </c>
      <c r="I39" s="12" t="s">
        <v>92</v>
      </c>
      <c r="J39" s="13" t="s">
        <v>53</v>
      </c>
      <c r="K39" s="14" t="s">
        <v>119</v>
      </c>
      <c r="L39" s="15">
        <v>43929</v>
      </c>
      <c r="M39" s="15">
        <v>43930</v>
      </c>
      <c r="N39" s="16"/>
      <c r="O39" s="16"/>
      <c r="P39" s="16"/>
      <c r="Q39" s="56">
        <v>1</v>
      </c>
      <c r="R39" s="29">
        <v>54.01</v>
      </c>
      <c r="S39" s="34">
        <v>0</v>
      </c>
      <c r="T39" s="36">
        <v>17.52</v>
      </c>
      <c r="U39" s="17">
        <f t="shared" si="0"/>
        <v>1</v>
      </c>
      <c r="V39" s="18">
        <f t="shared" si="3"/>
        <v>54.01</v>
      </c>
      <c r="W39" s="18">
        <f t="shared" si="2"/>
        <v>54.01</v>
      </c>
      <c r="X39" s="50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53"/>
      <c r="D40" s="51"/>
      <c r="E40" s="25"/>
      <c r="F40" s="44" t="s">
        <v>91</v>
      </c>
      <c r="G40" s="11" t="s">
        <v>90</v>
      </c>
      <c r="H40" s="1" t="s">
        <v>53</v>
      </c>
      <c r="I40" s="12" t="s">
        <v>92</v>
      </c>
      <c r="J40" s="13" t="s">
        <v>53</v>
      </c>
      <c r="K40" s="14" t="s">
        <v>119</v>
      </c>
      <c r="L40" s="15">
        <v>43929</v>
      </c>
      <c r="M40" s="15">
        <v>43930</v>
      </c>
      <c r="N40" s="16"/>
      <c r="O40" s="16"/>
      <c r="P40" s="16"/>
      <c r="Q40" s="56">
        <v>1</v>
      </c>
      <c r="R40" s="29">
        <v>54.01</v>
      </c>
      <c r="S40" s="34">
        <v>0</v>
      </c>
      <c r="T40" s="36">
        <v>17.52</v>
      </c>
      <c r="U40" s="17">
        <f t="shared" si="0"/>
        <v>1</v>
      </c>
      <c r="V40" s="18">
        <f t="shared" si="3"/>
        <v>54.01</v>
      </c>
      <c r="W40" s="18">
        <f t="shared" si="2"/>
        <v>54.01</v>
      </c>
      <c r="X40" s="50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53"/>
      <c r="D41" s="51"/>
      <c r="E41" s="25"/>
      <c r="F41" s="44" t="s">
        <v>91</v>
      </c>
      <c r="G41" s="11" t="s">
        <v>90</v>
      </c>
      <c r="H41" s="1" t="s">
        <v>53</v>
      </c>
      <c r="I41" s="12" t="s">
        <v>92</v>
      </c>
      <c r="J41" s="13" t="s">
        <v>53</v>
      </c>
      <c r="K41" s="14" t="s">
        <v>119</v>
      </c>
      <c r="L41" s="15">
        <v>43929</v>
      </c>
      <c r="M41" s="15">
        <v>43930</v>
      </c>
      <c r="N41" s="16"/>
      <c r="O41" s="16"/>
      <c r="P41" s="16"/>
      <c r="Q41" s="56">
        <v>1</v>
      </c>
      <c r="R41" s="37">
        <v>54.01</v>
      </c>
      <c r="S41" s="34">
        <v>0</v>
      </c>
      <c r="T41" s="36">
        <v>17.52</v>
      </c>
      <c r="U41" s="17">
        <f t="shared" si="0"/>
        <v>1</v>
      </c>
      <c r="V41" s="18">
        <f t="shared" si="3"/>
        <v>54.01</v>
      </c>
      <c r="W41" s="18">
        <f t="shared" si="2"/>
        <v>54.01</v>
      </c>
      <c r="X41" s="50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57"/>
      <c r="D42" s="58"/>
      <c r="E42" s="35"/>
      <c r="F42" s="44" t="s">
        <v>91</v>
      </c>
      <c r="G42" s="11" t="s">
        <v>90</v>
      </c>
      <c r="H42" s="1" t="s">
        <v>53</v>
      </c>
      <c r="I42" s="12" t="s">
        <v>92</v>
      </c>
      <c r="J42" s="13" t="s">
        <v>53</v>
      </c>
      <c r="K42" s="14" t="s">
        <v>127</v>
      </c>
      <c r="L42" s="15">
        <v>43939</v>
      </c>
      <c r="M42" s="15">
        <v>43940</v>
      </c>
      <c r="N42" s="16"/>
      <c r="O42" s="16"/>
      <c r="P42" s="16"/>
      <c r="Q42" s="56">
        <v>1</v>
      </c>
      <c r="R42" s="29">
        <v>156.63999999999999</v>
      </c>
      <c r="S42" s="34">
        <v>1</v>
      </c>
      <c r="T42" s="36">
        <v>47</v>
      </c>
      <c r="U42" s="17">
        <f t="shared" si="0"/>
        <v>2</v>
      </c>
      <c r="V42" s="18">
        <f t="shared" si="3"/>
        <v>203.64</v>
      </c>
      <c r="W42" s="18">
        <f t="shared" si="2"/>
        <v>203.64</v>
      </c>
      <c r="X42" s="50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28"/>
      <c r="D43" s="67"/>
      <c r="E43" s="30"/>
      <c r="F43" s="44" t="s">
        <v>91</v>
      </c>
      <c r="G43" s="11" t="s">
        <v>90</v>
      </c>
      <c r="H43" s="1" t="s">
        <v>53</v>
      </c>
      <c r="I43" s="12" t="s">
        <v>92</v>
      </c>
      <c r="J43" s="13" t="s">
        <v>53</v>
      </c>
      <c r="K43" s="14" t="s">
        <v>128</v>
      </c>
      <c r="L43" s="15">
        <v>43901</v>
      </c>
      <c r="M43" s="15">
        <v>43902</v>
      </c>
      <c r="N43" s="16"/>
      <c r="O43" s="16"/>
      <c r="P43" s="16"/>
      <c r="Q43" s="56">
        <v>1</v>
      </c>
      <c r="R43" s="29">
        <v>166.04</v>
      </c>
      <c r="S43" s="34">
        <v>1</v>
      </c>
      <c r="T43" s="36">
        <v>49.82</v>
      </c>
      <c r="U43" s="17">
        <f t="shared" si="0"/>
        <v>2</v>
      </c>
      <c r="V43" s="18">
        <f t="shared" si="3"/>
        <v>215.85999999999999</v>
      </c>
      <c r="W43" s="18">
        <f t="shared" si="2"/>
        <v>215.85999999999999</v>
      </c>
      <c r="X43" s="50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31"/>
      <c r="D44" s="58"/>
      <c r="E44" s="30"/>
      <c r="F44" s="44" t="s">
        <v>91</v>
      </c>
      <c r="G44" s="11" t="s">
        <v>90</v>
      </c>
      <c r="H44" s="1" t="s">
        <v>53</v>
      </c>
      <c r="I44" s="12" t="s">
        <v>92</v>
      </c>
      <c r="J44" s="13" t="s">
        <v>53</v>
      </c>
      <c r="K44" s="14" t="s">
        <v>128</v>
      </c>
      <c r="L44" s="15">
        <v>43900</v>
      </c>
      <c r="M44" s="15">
        <v>43903</v>
      </c>
      <c r="N44" s="16"/>
      <c r="O44" s="16"/>
      <c r="P44" s="16"/>
      <c r="Q44" s="56">
        <v>1</v>
      </c>
      <c r="R44" s="37">
        <v>166.04</v>
      </c>
      <c r="S44" s="34">
        <v>1</v>
      </c>
      <c r="T44" s="36">
        <v>49.82</v>
      </c>
      <c r="U44" s="17">
        <f t="shared" si="0"/>
        <v>2</v>
      </c>
      <c r="V44" s="18">
        <f t="shared" si="3"/>
        <v>215.85999999999999</v>
      </c>
      <c r="W44" s="18">
        <f t="shared" si="2"/>
        <v>215.85999999999999</v>
      </c>
      <c r="X44" s="50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28"/>
      <c r="D45" s="58"/>
      <c r="E45" s="33"/>
      <c r="F45" s="44" t="s">
        <v>91</v>
      </c>
      <c r="G45" s="11" t="s">
        <v>90</v>
      </c>
      <c r="H45" s="1" t="s">
        <v>53</v>
      </c>
      <c r="I45" s="12" t="s">
        <v>92</v>
      </c>
      <c r="J45" s="13" t="s">
        <v>53</v>
      </c>
      <c r="K45" s="14" t="s">
        <v>128</v>
      </c>
      <c r="L45" s="15">
        <v>43900</v>
      </c>
      <c r="M45" s="15">
        <v>43903</v>
      </c>
      <c r="N45" s="16"/>
      <c r="O45" s="16"/>
      <c r="P45" s="16"/>
      <c r="Q45" s="56">
        <v>1</v>
      </c>
      <c r="R45" s="29">
        <v>166.04</v>
      </c>
      <c r="S45" s="34">
        <v>1</v>
      </c>
      <c r="T45" s="36">
        <v>49.82</v>
      </c>
      <c r="U45" s="17">
        <f t="shared" si="0"/>
        <v>2</v>
      </c>
      <c r="V45" s="18">
        <f t="shared" si="3"/>
        <v>215.85999999999999</v>
      </c>
      <c r="W45" s="18">
        <f t="shared" si="2"/>
        <v>215.85999999999999</v>
      </c>
      <c r="X45" s="50"/>
    </row>
    <row r="46" spans="1:30" ht="15.75" customHeight="1">
      <c r="A46" s="1">
        <v>110400</v>
      </c>
      <c r="B46" s="1">
        <v>110402</v>
      </c>
      <c r="C46" s="59" t="s">
        <v>129</v>
      </c>
      <c r="D46" s="68" t="s">
        <v>151</v>
      </c>
      <c r="E46" s="63" t="s">
        <v>93</v>
      </c>
      <c r="F46" s="62" t="s">
        <v>166</v>
      </c>
      <c r="G46" s="11" t="s">
        <v>90</v>
      </c>
      <c r="H46" s="1" t="s">
        <v>53</v>
      </c>
      <c r="I46" s="12" t="s">
        <v>92</v>
      </c>
      <c r="J46" s="13" t="s">
        <v>53</v>
      </c>
      <c r="K46" s="63" t="s">
        <v>181</v>
      </c>
      <c r="L46" s="76">
        <v>43998</v>
      </c>
      <c r="M46" s="76">
        <v>43998</v>
      </c>
      <c r="N46" s="16"/>
      <c r="O46" s="16"/>
      <c r="P46" s="16"/>
      <c r="Q46" s="80">
        <v>0</v>
      </c>
      <c r="R46" s="29">
        <v>54.01</v>
      </c>
      <c r="S46" s="78">
        <v>1</v>
      </c>
      <c r="T46" s="36">
        <v>17.52</v>
      </c>
      <c r="U46" s="17">
        <f t="shared" si="0"/>
        <v>1</v>
      </c>
      <c r="V46" s="18">
        <f t="shared" si="3"/>
        <v>17.52</v>
      </c>
      <c r="W46" s="18">
        <f t="shared" si="2"/>
        <v>17.52</v>
      </c>
      <c r="X46" s="50"/>
    </row>
    <row r="47" spans="1:30" ht="15.75" customHeight="1">
      <c r="A47" s="1">
        <v>110400</v>
      </c>
      <c r="B47" s="1">
        <v>110402</v>
      </c>
      <c r="C47" s="60" t="s">
        <v>130</v>
      </c>
      <c r="D47" s="68" t="s">
        <v>112</v>
      </c>
      <c r="E47" s="63" t="s">
        <v>118</v>
      </c>
      <c r="F47" s="62" t="s">
        <v>166</v>
      </c>
      <c r="G47" s="11" t="s">
        <v>90</v>
      </c>
      <c r="H47" s="1" t="s">
        <v>53</v>
      </c>
      <c r="I47" s="12" t="s">
        <v>92</v>
      </c>
      <c r="J47" s="13" t="s">
        <v>53</v>
      </c>
      <c r="K47" s="63" t="s">
        <v>181</v>
      </c>
      <c r="L47" s="76">
        <v>43998</v>
      </c>
      <c r="M47" s="76">
        <v>43998</v>
      </c>
      <c r="N47" s="16"/>
      <c r="O47" s="16"/>
      <c r="P47" s="16"/>
      <c r="Q47" s="80">
        <v>0</v>
      </c>
      <c r="R47" s="37">
        <v>54.01</v>
      </c>
      <c r="S47" s="78">
        <v>1</v>
      </c>
      <c r="T47" s="36">
        <v>17.52</v>
      </c>
      <c r="U47" s="17">
        <f t="shared" si="0"/>
        <v>1</v>
      </c>
      <c r="V47" s="18">
        <f t="shared" si="3"/>
        <v>17.52</v>
      </c>
      <c r="W47" s="18">
        <f t="shared" si="2"/>
        <v>17.52</v>
      </c>
      <c r="X47" s="50"/>
    </row>
    <row r="48" spans="1:30" ht="15.75" customHeight="1">
      <c r="A48" s="1">
        <v>110400</v>
      </c>
      <c r="B48" s="1">
        <v>110402</v>
      </c>
      <c r="C48" s="59" t="s">
        <v>131</v>
      </c>
      <c r="D48" s="68" t="s">
        <v>152</v>
      </c>
      <c r="E48" s="63" t="s">
        <v>97</v>
      </c>
      <c r="F48" s="62" t="s">
        <v>166</v>
      </c>
      <c r="G48" s="11" t="s">
        <v>90</v>
      </c>
      <c r="H48" s="1" t="s">
        <v>53</v>
      </c>
      <c r="I48" s="12" t="s">
        <v>92</v>
      </c>
      <c r="J48" s="13" t="s">
        <v>53</v>
      </c>
      <c r="K48" s="63" t="s">
        <v>182</v>
      </c>
      <c r="L48" s="76">
        <v>43998</v>
      </c>
      <c r="M48" s="76">
        <v>43998</v>
      </c>
      <c r="N48" s="16"/>
      <c r="O48" s="16"/>
      <c r="P48" s="16"/>
      <c r="Q48" s="80">
        <v>0</v>
      </c>
      <c r="R48" s="29">
        <v>54.01</v>
      </c>
      <c r="S48" s="78">
        <v>1</v>
      </c>
      <c r="T48" s="36">
        <v>17.52</v>
      </c>
      <c r="U48" s="17">
        <f t="shared" si="0"/>
        <v>1</v>
      </c>
      <c r="V48" s="18">
        <f t="shared" si="3"/>
        <v>17.52</v>
      </c>
      <c r="W48" s="18">
        <f t="shared" si="2"/>
        <v>17.52</v>
      </c>
      <c r="X48" s="50"/>
    </row>
    <row r="49" spans="1:24" ht="15.75" customHeight="1">
      <c r="A49" s="1">
        <v>110400</v>
      </c>
      <c r="B49" s="1">
        <v>110402</v>
      </c>
      <c r="C49" s="59" t="s">
        <v>132</v>
      </c>
      <c r="D49" s="68" t="s">
        <v>111</v>
      </c>
      <c r="E49" s="63" t="s">
        <v>115</v>
      </c>
      <c r="F49" s="62" t="s">
        <v>166</v>
      </c>
      <c r="G49" s="11" t="s">
        <v>90</v>
      </c>
      <c r="H49" s="1" t="s">
        <v>53</v>
      </c>
      <c r="I49" s="12" t="s">
        <v>92</v>
      </c>
      <c r="J49" s="13" t="s">
        <v>53</v>
      </c>
      <c r="K49" s="63" t="s">
        <v>182</v>
      </c>
      <c r="L49" s="76">
        <v>43998</v>
      </c>
      <c r="M49" s="76">
        <v>43998</v>
      </c>
      <c r="N49" s="16"/>
      <c r="O49" s="16"/>
      <c r="P49" s="16"/>
      <c r="Q49" s="80">
        <v>0</v>
      </c>
      <c r="R49" s="29">
        <v>54.01</v>
      </c>
      <c r="S49" s="78">
        <v>1</v>
      </c>
      <c r="T49" s="36">
        <v>17.52</v>
      </c>
      <c r="U49" s="17">
        <f t="shared" si="0"/>
        <v>1</v>
      </c>
      <c r="V49" s="18">
        <f t="shared" si="3"/>
        <v>17.52</v>
      </c>
      <c r="W49" s="18">
        <f t="shared" si="2"/>
        <v>17.52</v>
      </c>
      <c r="X49" s="50"/>
    </row>
    <row r="50" spans="1:24" ht="15.75" customHeight="1">
      <c r="A50" s="1">
        <v>110400</v>
      </c>
      <c r="B50" s="1">
        <v>110402</v>
      </c>
      <c r="C50" s="61" t="s">
        <v>133</v>
      </c>
      <c r="D50" s="68" t="s">
        <v>159</v>
      </c>
      <c r="E50" s="63" t="s">
        <v>116</v>
      </c>
      <c r="F50" s="62" t="s">
        <v>166</v>
      </c>
      <c r="G50" s="11" t="s">
        <v>90</v>
      </c>
      <c r="H50" s="1" t="s">
        <v>53</v>
      </c>
      <c r="I50" s="12" t="s">
        <v>92</v>
      </c>
      <c r="J50" s="13" t="s">
        <v>53</v>
      </c>
      <c r="K50" s="63" t="s">
        <v>182</v>
      </c>
      <c r="L50" s="76">
        <v>43998</v>
      </c>
      <c r="M50" s="76">
        <v>43998</v>
      </c>
      <c r="N50" s="16"/>
      <c r="O50" s="16"/>
      <c r="P50" s="16"/>
      <c r="Q50" s="80">
        <v>0</v>
      </c>
      <c r="R50" s="37">
        <v>54.01</v>
      </c>
      <c r="S50" s="78">
        <v>1</v>
      </c>
      <c r="T50" s="36">
        <v>17.52</v>
      </c>
      <c r="U50" s="17">
        <f t="shared" si="0"/>
        <v>1</v>
      </c>
      <c r="V50" s="18">
        <f t="shared" si="3"/>
        <v>17.52</v>
      </c>
      <c r="W50" s="18">
        <f t="shared" si="2"/>
        <v>17.52</v>
      </c>
      <c r="X50" s="50"/>
    </row>
    <row r="51" spans="1:24" ht="15.75" customHeight="1">
      <c r="A51" s="1">
        <v>110400</v>
      </c>
      <c r="B51" s="1">
        <v>110402</v>
      </c>
      <c r="C51" s="59" t="s">
        <v>129</v>
      </c>
      <c r="D51" s="68" t="s">
        <v>151</v>
      </c>
      <c r="E51" s="63" t="s">
        <v>93</v>
      </c>
      <c r="F51" s="63" t="s">
        <v>167</v>
      </c>
      <c r="G51" s="11" t="s">
        <v>90</v>
      </c>
      <c r="H51" s="1" t="s">
        <v>53</v>
      </c>
      <c r="I51" s="12" t="s">
        <v>92</v>
      </c>
      <c r="J51" s="13" t="s">
        <v>53</v>
      </c>
      <c r="K51" s="63" t="s">
        <v>183</v>
      </c>
      <c r="L51" s="76">
        <v>43972</v>
      </c>
      <c r="M51" s="76">
        <v>43972</v>
      </c>
      <c r="N51" s="16"/>
      <c r="O51" s="16"/>
      <c r="P51" s="16"/>
      <c r="Q51" s="80">
        <v>0</v>
      </c>
      <c r="R51" s="29">
        <v>54.01</v>
      </c>
      <c r="S51" s="78">
        <v>1</v>
      </c>
      <c r="T51" s="36">
        <v>17.52</v>
      </c>
      <c r="U51" s="17">
        <f t="shared" si="0"/>
        <v>1</v>
      </c>
      <c r="V51" s="18">
        <f t="shared" si="3"/>
        <v>17.52</v>
      </c>
      <c r="W51" s="18">
        <f t="shared" si="2"/>
        <v>17.52</v>
      </c>
      <c r="X51" s="19"/>
    </row>
    <row r="52" spans="1:24" ht="15.75" customHeight="1">
      <c r="A52" s="1">
        <v>110400</v>
      </c>
      <c r="B52" s="1">
        <v>110402</v>
      </c>
      <c r="C52" s="59" t="s">
        <v>134</v>
      </c>
      <c r="D52" s="68" t="s">
        <v>105</v>
      </c>
      <c r="E52" s="63" t="s">
        <v>95</v>
      </c>
      <c r="F52" s="63" t="s">
        <v>167</v>
      </c>
      <c r="G52" s="11" t="s">
        <v>90</v>
      </c>
      <c r="H52" s="1" t="s">
        <v>53</v>
      </c>
      <c r="I52" s="12" t="s">
        <v>92</v>
      </c>
      <c r="J52" s="13" t="s">
        <v>53</v>
      </c>
      <c r="K52" s="63" t="s">
        <v>183</v>
      </c>
      <c r="L52" s="76">
        <v>43972</v>
      </c>
      <c r="M52" s="76">
        <v>43972</v>
      </c>
      <c r="N52" s="16"/>
      <c r="O52" s="16"/>
      <c r="P52" s="16"/>
      <c r="Q52" s="80">
        <v>0</v>
      </c>
      <c r="R52" s="29">
        <v>54.01</v>
      </c>
      <c r="S52" s="78">
        <v>1</v>
      </c>
      <c r="T52" s="36">
        <v>17.52</v>
      </c>
      <c r="U52" s="17">
        <f t="shared" si="0"/>
        <v>1</v>
      </c>
      <c r="V52" s="18">
        <f t="shared" si="3"/>
        <v>17.52</v>
      </c>
      <c r="W52" s="18">
        <f t="shared" si="2"/>
        <v>17.52</v>
      </c>
      <c r="X52" s="19"/>
    </row>
    <row r="53" spans="1:24" ht="15.75" customHeight="1">
      <c r="A53" s="1">
        <v>110400</v>
      </c>
      <c r="B53" s="1">
        <v>110401</v>
      </c>
      <c r="C53" s="60" t="s">
        <v>135</v>
      </c>
      <c r="D53" s="69" t="s">
        <v>122</v>
      </c>
      <c r="E53" s="65" t="s">
        <v>115</v>
      </c>
      <c r="F53" s="62" t="s">
        <v>168</v>
      </c>
      <c r="G53" s="11" t="s">
        <v>90</v>
      </c>
      <c r="H53" s="1" t="s">
        <v>53</v>
      </c>
      <c r="I53" s="12" t="s">
        <v>92</v>
      </c>
      <c r="J53" s="13" t="s">
        <v>53</v>
      </c>
      <c r="K53" s="63" t="s">
        <v>98</v>
      </c>
      <c r="L53" s="76">
        <v>43973</v>
      </c>
      <c r="M53" s="76">
        <v>43973</v>
      </c>
      <c r="N53" s="16"/>
      <c r="O53" s="16"/>
      <c r="P53" s="16"/>
      <c r="Q53" s="80">
        <v>0</v>
      </c>
      <c r="R53" s="29">
        <v>54.01</v>
      </c>
      <c r="S53" s="78">
        <v>1</v>
      </c>
      <c r="T53" s="36">
        <v>17.52</v>
      </c>
      <c r="U53" s="17">
        <f t="shared" si="0"/>
        <v>1</v>
      </c>
      <c r="V53" s="18">
        <f t="shared" si="3"/>
        <v>17.52</v>
      </c>
      <c r="W53" s="18">
        <f t="shared" si="2"/>
        <v>17.52</v>
      </c>
      <c r="X53" s="19"/>
    </row>
    <row r="54" spans="1:24" ht="15.75" customHeight="1">
      <c r="A54" s="1">
        <v>110400</v>
      </c>
      <c r="B54" s="1">
        <v>110402</v>
      </c>
      <c r="C54" s="59" t="s">
        <v>134</v>
      </c>
      <c r="D54" s="68" t="s">
        <v>105</v>
      </c>
      <c r="E54" s="63" t="s">
        <v>95</v>
      </c>
      <c r="F54" s="62" t="s">
        <v>168</v>
      </c>
      <c r="G54" s="11" t="s">
        <v>90</v>
      </c>
      <c r="H54" s="1" t="s">
        <v>53</v>
      </c>
      <c r="I54" s="12" t="s">
        <v>92</v>
      </c>
      <c r="J54" s="13" t="s">
        <v>53</v>
      </c>
      <c r="K54" s="63" t="s">
        <v>98</v>
      </c>
      <c r="L54" s="76">
        <v>43976</v>
      </c>
      <c r="M54" s="76">
        <v>43976</v>
      </c>
      <c r="N54" s="16"/>
      <c r="O54" s="16"/>
      <c r="P54" s="16"/>
      <c r="Q54" s="80">
        <v>0</v>
      </c>
      <c r="R54" s="37">
        <v>54.01</v>
      </c>
      <c r="S54" s="78">
        <v>1</v>
      </c>
      <c r="T54" s="36">
        <v>17.52</v>
      </c>
      <c r="U54" s="17">
        <f t="shared" si="0"/>
        <v>1</v>
      </c>
      <c r="V54" s="18">
        <f t="shared" si="3"/>
        <v>17.52</v>
      </c>
      <c r="W54" s="18">
        <f t="shared" si="2"/>
        <v>17.52</v>
      </c>
      <c r="X54" s="19"/>
    </row>
    <row r="55" spans="1:24" ht="15.75" customHeight="1">
      <c r="A55" s="1">
        <v>110400</v>
      </c>
      <c r="B55" s="1">
        <v>110402</v>
      </c>
      <c r="C55" s="60" t="s">
        <v>136</v>
      </c>
      <c r="D55" s="68" t="s">
        <v>153</v>
      </c>
      <c r="E55" s="65" t="s">
        <v>96</v>
      </c>
      <c r="F55" s="62" t="s">
        <v>168</v>
      </c>
      <c r="G55" s="11" t="s">
        <v>90</v>
      </c>
      <c r="H55" s="1" t="s">
        <v>53</v>
      </c>
      <c r="I55" s="12" t="s">
        <v>92</v>
      </c>
      <c r="J55" s="13" t="s">
        <v>53</v>
      </c>
      <c r="K55" s="63" t="s">
        <v>98</v>
      </c>
      <c r="L55" s="76">
        <v>43973</v>
      </c>
      <c r="M55" s="76">
        <v>43973</v>
      </c>
      <c r="N55" s="16"/>
      <c r="O55" s="16"/>
      <c r="P55" s="16"/>
      <c r="Q55" s="80">
        <v>0</v>
      </c>
      <c r="R55" s="29">
        <v>54.01</v>
      </c>
      <c r="S55" s="78">
        <v>1</v>
      </c>
      <c r="T55" s="36">
        <v>17.52</v>
      </c>
      <c r="U55" s="17">
        <f t="shared" si="0"/>
        <v>1</v>
      </c>
      <c r="V55" s="18">
        <f t="shared" si="3"/>
        <v>17.52</v>
      </c>
      <c r="W55" s="18">
        <f t="shared" si="2"/>
        <v>17.52</v>
      </c>
      <c r="X55" s="19"/>
    </row>
    <row r="56" spans="1:24" ht="15.75" customHeight="1">
      <c r="A56" s="1">
        <v>110400</v>
      </c>
      <c r="B56" s="1">
        <v>110402</v>
      </c>
      <c r="C56" s="60" t="s">
        <v>136</v>
      </c>
      <c r="D56" s="68" t="s">
        <v>153</v>
      </c>
      <c r="E56" s="65" t="s">
        <v>96</v>
      </c>
      <c r="F56" s="62" t="s">
        <v>168</v>
      </c>
      <c r="G56" s="11" t="s">
        <v>90</v>
      </c>
      <c r="H56" s="1" t="s">
        <v>53</v>
      </c>
      <c r="I56" s="12" t="s">
        <v>92</v>
      </c>
      <c r="J56" s="13" t="s">
        <v>53</v>
      </c>
      <c r="K56" s="63" t="s">
        <v>98</v>
      </c>
      <c r="L56" s="76">
        <v>43976</v>
      </c>
      <c r="M56" s="76">
        <v>43976</v>
      </c>
      <c r="N56" s="16"/>
      <c r="O56" s="16"/>
      <c r="P56" s="16"/>
      <c r="Q56" s="80">
        <v>0</v>
      </c>
      <c r="R56" s="29">
        <v>54.01</v>
      </c>
      <c r="S56" s="78">
        <v>1</v>
      </c>
      <c r="T56" s="36">
        <v>17.52</v>
      </c>
      <c r="U56" s="17">
        <f t="shared" si="0"/>
        <v>1</v>
      </c>
      <c r="V56" s="18">
        <f t="shared" si="3"/>
        <v>17.52</v>
      </c>
      <c r="W56" s="18">
        <f t="shared" si="2"/>
        <v>17.52</v>
      </c>
      <c r="X56" s="19"/>
    </row>
    <row r="57" spans="1:24" ht="15.75" customHeight="1">
      <c r="A57" s="1">
        <v>110400</v>
      </c>
      <c r="B57" s="1">
        <v>110402</v>
      </c>
      <c r="C57" s="60" t="s">
        <v>137</v>
      </c>
      <c r="D57" s="68" t="s">
        <v>154</v>
      </c>
      <c r="E57" s="63" t="s">
        <v>160</v>
      </c>
      <c r="F57" s="63" t="s">
        <v>169</v>
      </c>
      <c r="G57" s="11" t="s">
        <v>90</v>
      </c>
      <c r="H57" s="1" t="s">
        <v>53</v>
      </c>
      <c r="I57" s="12" t="s">
        <v>92</v>
      </c>
      <c r="J57" s="13" t="s">
        <v>53</v>
      </c>
      <c r="K57" s="63" t="s">
        <v>184</v>
      </c>
      <c r="L57" s="76">
        <v>43984</v>
      </c>
      <c r="M57" s="76">
        <v>43984</v>
      </c>
      <c r="N57" s="16"/>
      <c r="O57" s="16"/>
      <c r="P57" s="16"/>
      <c r="Q57" s="80">
        <v>0</v>
      </c>
      <c r="R57" s="37">
        <v>54.01</v>
      </c>
      <c r="S57" s="78">
        <v>1</v>
      </c>
      <c r="T57" s="36">
        <v>17.52</v>
      </c>
      <c r="U57" s="17">
        <f t="shared" si="0"/>
        <v>1</v>
      </c>
      <c r="V57" s="18">
        <f t="shared" si="3"/>
        <v>17.52</v>
      </c>
      <c r="W57" s="18">
        <f t="shared" si="2"/>
        <v>17.52</v>
      </c>
      <c r="X57" s="19"/>
    </row>
    <row r="58" spans="1:24" ht="15.75" customHeight="1">
      <c r="A58" s="1">
        <v>110400</v>
      </c>
      <c r="B58" s="1">
        <v>110402</v>
      </c>
      <c r="C58" s="59" t="s">
        <v>134</v>
      </c>
      <c r="D58" s="68" t="s">
        <v>105</v>
      </c>
      <c r="E58" s="63" t="s">
        <v>95</v>
      </c>
      <c r="F58" s="71" t="s">
        <v>169</v>
      </c>
      <c r="G58" s="11" t="s">
        <v>90</v>
      </c>
      <c r="H58" s="1" t="s">
        <v>53</v>
      </c>
      <c r="I58" s="12" t="s">
        <v>92</v>
      </c>
      <c r="J58" s="13" t="s">
        <v>53</v>
      </c>
      <c r="K58" s="63" t="s">
        <v>184</v>
      </c>
      <c r="L58" s="76">
        <v>43984</v>
      </c>
      <c r="M58" s="76">
        <v>43984</v>
      </c>
      <c r="N58" s="16"/>
      <c r="O58" s="16"/>
      <c r="P58" s="16"/>
      <c r="Q58" s="80">
        <v>0</v>
      </c>
      <c r="R58" s="29">
        <v>54.01</v>
      </c>
      <c r="S58" s="78">
        <v>1</v>
      </c>
      <c r="T58" s="36">
        <v>17.52</v>
      </c>
      <c r="U58" s="17">
        <f t="shared" si="0"/>
        <v>1</v>
      </c>
      <c r="V58" s="18">
        <f t="shared" si="3"/>
        <v>17.52</v>
      </c>
      <c r="W58" s="18">
        <f t="shared" si="2"/>
        <v>17.52</v>
      </c>
      <c r="X58" s="19"/>
    </row>
    <row r="59" spans="1:24" ht="15.75" customHeight="1">
      <c r="A59" s="1">
        <v>110400</v>
      </c>
      <c r="B59" s="1">
        <v>110402</v>
      </c>
      <c r="C59" s="60" t="s">
        <v>137</v>
      </c>
      <c r="D59" s="68" t="s">
        <v>154</v>
      </c>
      <c r="E59" s="63" t="s">
        <v>160</v>
      </c>
      <c r="F59" s="72" t="s">
        <v>170</v>
      </c>
      <c r="G59" s="11" t="s">
        <v>90</v>
      </c>
      <c r="H59" s="1" t="s">
        <v>53</v>
      </c>
      <c r="I59" s="12" t="s">
        <v>92</v>
      </c>
      <c r="J59" s="13" t="s">
        <v>53</v>
      </c>
      <c r="K59" s="65" t="s">
        <v>185</v>
      </c>
      <c r="L59" s="76">
        <v>43999</v>
      </c>
      <c r="M59" s="76">
        <v>43999</v>
      </c>
      <c r="N59" s="16"/>
      <c r="O59" s="16"/>
      <c r="P59" s="16"/>
      <c r="Q59" s="80">
        <v>0</v>
      </c>
      <c r="R59" s="29">
        <v>54.01</v>
      </c>
      <c r="S59" s="78">
        <v>1</v>
      </c>
      <c r="T59" s="36">
        <v>17.52</v>
      </c>
      <c r="U59" s="17">
        <f t="shared" si="0"/>
        <v>1</v>
      </c>
      <c r="V59" s="18">
        <f t="shared" si="3"/>
        <v>17.52</v>
      </c>
      <c r="W59" s="18">
        <f t="shared" si="2"/>
        <v>17.52</v>
      </c>
      <c r="X59" s="19"/>
    </row>
    <row r="60" spans="1:24" ht="15.75" customHeight="1">
      <c r="A60" s="1">
        <v>110400</v>
      </c>
      <c r="B60" s="1">
        <v>110402</v>
      </c>
      <c r="C60" s="59" t="s">
        <v>138</v>
      </c>
      <c r="D60" s="68" t="s">
        <v>155</v>
      </c>
      <c r="E60" s="63" t="s">
        <v>161</v>
      </c>
      <c r="F60" s="62" t="s">
        <v>170</v>
      </c>
      <c r="G60" s="11" t="s">
        <v>90</v>
      </c>
      <c r="H60" s="1" t="s">
        <v>53</v>
      </c>
      <c r="I60" s="12" t="s">
        <v>92</v>
      </c>
      <c r="J60" s="13" t="s">
        <v>53</v>
      </c>
      <c r="K60" s="63" t="s">
        <v>185</v>
      </c>
      <c r="L60" s="76">
        <v>43999</v>
      </c>
      <c r="M60" s="76">
        <v>43999</v>
      </c>
      <c r="N60" s="16"/>
      <c r="O60" s="16"/>
      <c r="P60" s="16"/>
      <c r="Q60" s="80">
        <v>0</v>
      </c>
      <c r="R60" s="29">
        <v>54.01</v>
      </c>
      <c r="S60" s="78">
        <v>1</v>
      </c>
      <c r="T60" s="36">
        <v>17.52</v>
      </c>
      <c r="U60" s="17">
        <f t="shared" si="0"/>
        <v>1</v>
      </c>
      <c r="V60" s="18">
        <f t="shared" si="3"/>
        <v>17.52</v>
      </c>
      <c r="W60" s="18">
        <f t="shared" si="2"/>
        <v>17.52</v>
      </c>
      <c r="X60" s="19"/>
    </row>
    <row r="61" spans="1:24" ht="15.75" customHeight="1">
      <c r="A61" s="1">
        <v>110400</v>
      </c>
      <c r="B61" s="1">
        <v>110402</v>
      </c>
      <c r="C61" s="59" t="s">
        <v>120</v>
      </c>
      <c r="D61" s="68" t="s">
        <v>106</v>
      </c>
      <c r="E61" s="64" t="s">
        <v>116</v>
      </c>
      <c r="F61" s="73" t="s">
        <v>124</v>
      </c>
      <c r="G61" s="11" t="s">
        <v>90</v>
      </c>
      <c r="H61" s="1" t="s">
        <v>53</v>
      </c>
      <c r="I61" s="12" t="s">
        <v>92</v>
      </c>
      <c r="J61" s="13" t="s">
        <v>53</v>
      </c>
      <c r="K61" s="63" t="s">
        <v>186</v>
      </c>
      <c r="L61" s="76">
        <v>43923</v>
      </c>
      <c r="M61" s="76">
        <v>43924</v>
      </c>
      <c r="N61" s="16"/>
      <c r="O61" s="16"/>
      <c r="P61" s="16"/>
      <c r="Q61" s="80">
        <v>1</v>
      </c>
      <c r="R61" s="37">
        <v>54.01</v>
      </c>
      <c r="S61" s="78">
        <v>1</v>
      </c>
      <c r="T61" s="36">
        <v>17.52</v>
      </c>
      <c r="U61" s="17">
        <f t="shared" si="0"/>
        <v>2</v>
      </c>
      <c r="V61" s="18">
        <f t="shared" si="3"/>
        <v>71.53</v>
      </c>
      <c r="W61" s="18">
        <f t="shared" si="2"/>
        <v>71.53</v>
      </c>
      <c r="X61" s="19"/>
    </row>
    <row r="62" spans="1:24" ht="15.75" customHeight="1">
      <c r="A62" s="1">
        <v>110400</v>
      </c>
      <c r="B62" s="1">
        <v>110402</v>
      </c>
      <c r="C62" s="59" t="s">
        <v>121</v>
      </c>
      <c r="D62" s="68" t="s">
        <v>123</v>
      </c>
      <c r="E62" s="65" t="s">
        <v>95</v>
      </c>
      <c r="F62" s="73" t="s">
        <v>124</v>
      </c>
      <c r="G62" s="11" t="s">
        <v>90</v>
      </c>
      <c r="H62" s="1" t="s">
        <v>53</v>
      </c>
      <c r="I62" s="12" t="s">
        <v>92</v>
      </c>
      <c r="J62" s="13" t="s">
        <v>53</v>
      </c>
      <c r="K62" s="63" t="s">
        <v>186</v>
      </c>
      <c r="L62" s="76">
        <v>43923</v>
      </c>
      <c r="M62" s="76">
        <v>43924</v>
      </c>
      <c r="N62" s="16"/>
      <c r="O62" s="16"/>
      <c r="P62" s="16"/>
      <c r="Q62" s="80">
        <v>1</v>
      </c>
      <c r="R62" s="29">
        <v>54.01</v>
      </c>
      <c r="S62" s="78">
        <v>1</v>
      </c>
      <c r="T62" s="36">
        <v>17.52</v>
      </c>
      <c r="U62" s="17">
        <f t="shared" si="0"/>
        <v>2</v>
      </c>
      <c r="V62" s="18">
        <f t="shared" si="3"/>
        <v>71.53</v>
      </c>
      <c r="W62" s="18">
        <f t="shared" si="2"/>
        <v>71.53</v>
      </c>
      <c r="X62" s="19"/>
    </row>
    <row r="63" spans="1:24" ht="15.75" customHeight="1">
      <c r="A63" s="1">
        <v>110400</v>
      </c>
      <c r="B63" s="1">
        <v>110402</v>
      </c>
      <c r="C63" s="59" t="s">
        <v>132</v>
      </c>
      <c r="D63" s="68" t="s">
        <v>111</v>
      </c>
      <c r="E63" s="63" t="s">
        <v>100</v>
      </c>
      <c r="F63" s="62" t="s">
        <v>171</v>
      </c>
      <c r="G63" s="11" t="s">
        <v>90</v>
      </c>
      <c r="H63" s="1" t="s">
        <v>53</v>
      </c>
      <c r="I63" s="12" t="s">
        <v>92</v>
      </c>
      <c r="J63" s="13" t="s">
        <v>53</v>
      </c>
      <c r="K63" s="63" t="s">
        <v>187</v>
      </c>
      <c r="L63" s="76">
        <v>43937</v>
      </c>
      <c r="M63" s="76">
        <v>43938</v>
      </c>
      <c r="N63" s="16"/>
      <c r="O63" s="16"/>
      <c r="P63" s="16"/>
      <c r="Q63" s="80">
        <v>1</v>
      </c>
      <c r="R63" s="29">
        <v>54.01</v>
      </c>
      <c r="S63" s="78">
        <v>1</v>
      </c>
      <c r="T63" s="36">
        <v>17.52</v>
      </c>
      <c r="U63" s="17">
        <f t="shared" si="0"/>
        <v>2</v>
      </c>
      <c r="V63" s="18">
        <f t="shared" si="3"/>
        <v>71.53</v>
      </c>
      <c r="W63" s="18">
        <f t="shared" si="2"/>
        <v>71.53</v>
      </c>
      <c r="X63" s="19"/>
    </row>
    <row r="64" spans="1:24" ht="15.75" customHeight="1">
      <c r="A64" s="1">
        <v>110400</v>
      </c>
      <c r="B64" s="1">
        <v>110402</v>
      </c>
      <c r="C64" s="59" t="s">
        <v>99</v>
      </c>
      <c r="D64" s="68" t="s">
        <v>110</v>
      </c>
      <c r="E64" s="63" t="s">
        <v>115</v>
      </c>
      <c r="F64" s="62" t="s">
        <v>171</v>
      </c>
      <c r="G64" s="11" t="s">
        <v>90</v>
      </c>
      <c r="H64" s="1" t="s">
        <v>53</v>
      </c>
      <c r="I64" s="12" t="s">
        <v>92</v>
      </c>
      <c r="J64" s="13" t="s">
        <v>53</v>
      </c>
      <c r="K64" s="63" t="s">
        <v>187</v>
      </c>
      <c r="L64" s="76">
        <v>43937</v>
      </c>
      <c r="M64" s="76">
        <v>43938</v>
      </c>
      <c r="N64" s="16"/>
      <c r="O64" s="16"/>
      <c r="P64" s="16"/>
      <c r="Q64" s="80">
        <v>1</v>
      </c>
      <c r="R64" s="37">
        <v>54.01</v>
      </c>
      <c r="S64" s="78">
        <v>1</v>
      </c>
      <c r="T64" s="36">
        <v>17.52</v>
      </c>
      <c r="U64" s="17">
        <f t="shared" si="0"/>
        <v>2</v>
      </c>
      <c r="V64" s="18">
        <f t="shared" si="3"/>
        <v>71.53</v>
      </c>
      <c r="W64" s="18">
        <f t="shared" si="2"/>
        <v>71.53</v>
      </c>
      <c r="X64" s="19"/>
    </row>
    <row r="65" spans="1:24" ht="15.75" customHeight="1">
      <c r="A65" s="1">
        <v>110400</v>
      </c>
      <c r="B65" s="1">
        <v>110402</v>
      </c>
      <c r="C65" s="60" t="s">
        <v>139</v>
      </c>
      <c r="D65" s="69" t="s">
        <v>156</v>
      </c>
      <c r="E65" s="65" t="s">
        <v>162</v>
      </c>
      <c r="F65" s="62" t="s">
        <v>172</v>
      </c>
      <c r="G65" s="11" t="s">
        <v>90</v>
      </c>
      <c r="H65" s="1" t="s">
        <v>53</v>
      </c>
      <c r="I65" s="12" t="s">
        <v>92</v>
      </c>
      <c r="J65" s="13" t="s">
        <v>53</v>
      </c>
      <c r="K65" s="65" t="s">
        <v>188</v>
      </c>
      <c r="L65" s="76">
        <v>43951</v>
      </c>
      <c r="M65" s="76">
        <v>43951</v>
      </c>
      <c r="N65" s="16"/>
      <c r="O65" s="16"/>
      <c r="P65" s="16"/>
      <c r="Q65" s="80">
        <v>0</v>
      </c>
      <c r="R65" s="29">
        <v>54.01</v>
      </c>
      <c r="S65" s="78">
        <v>1</v>
      </c>
      <c r="T65" s="36">
        <v>17.52</v>
      </c>
      <c r="U65" s="17">
        <f t="shared" si="0"/>
        <v>1</v>
      </c>
      <c r="V65" s="18">
        <f t="shared" si="3"/>
        <v>17.52</v>
      </c>
      <c r="W65" s="18">
        <f t="shared" si="2"/>
        <v>17.52</v>
      </c>
      <c r="X65" s="19"/>
    </row>
    <row r="66" spans="1:24" ht="15.75" customHeight="1">
      <c r="A66" s="1">
        <v>110400</v>
      </c>
      <c r="B66" s="1">
        <v>110402</v>
      </c>
      <c r="C66" s="60" t="s">
        <v>139</v>
      </c>
      <c r="D66" s="69" t="s">
        <v>156</v>
      </c>
      <c r="E66" s="65" t="s">
        <v>162</v>
      </c>
      <c r="F66" s="62" t="s">
        <v>172</v>
      </c>
      <c r="G66" s="11" t="s">
        <v>90</v>
      </c>
      <c r="H66" s="1" t="s">
        <v>53</v>
      </c>
      <c r="I66" s="12" t="s">
        <v>92</v>
      </c>
      <c r="J66" s="13" t="s">
        <v>53</v>
      </c>
      <c r="K66" s="65" t="s">
        <v>188</v>
      </c>
      <c r="L66" s="76">
        <v>43956</v>
      </c>
      <c r="M66" s="76">
        <v>43956</v>
      </c>
      <c r="N66" s="16"/>
      <c r="O66" s="16"/>
      <c r="P66" s="16"/>
      <c r="Q66" s="80">
        <v>0</v>
      </c>
      <c r="R66" s="29">
        <v>54.01</v>
      </c>
      <c r="S66" s="79">
        <v>1</v>
      </c>
      <c r="T66" s="36">
        <v>17.52</v>
      </c>
      <c r="U66" s="17">
        <f t="shared" si="0"/>
        <v>1</v>
      </c>
      <c r="V66" s="18">
        <f t="shared" si="3"/>
        <v>17.52</v>
      </c>
      <c r="W66" s="18">
        <f t="shared" si="2"/>
        <v>17.52</v>
      </c>
      <c r="X66" s="19"/>
    </row>
    <row r="67" spans="1:24" ht="15.75" customHeight="1">
      <c r="A67" s="1">
        <v>110400</v>
      </c>
      <c r="B67" s="1">
        <v>110402</v>
      </c>
      <c r="C67" s="59" t="s">
        <v>140</v>
      </c>
      <c r="D67" s="69" t="s">
        <v>157</v>
      </c>
      <c r="E67" s="65" t="s">
        <v>114</v>
      </c>
      <c r="F67" s="62" t="s">
        <v>172</v>
      </c>
      <c r="G67" s="11" t="s">
        <v>90</v>
      </c>
      <c r="H67" s="1" t="s">
        <v>53</v>
      </c>
      <c r="I67" s="12" t="s">
        <v>92</v>
      </c>
      <c r="J67" s="13" t="s">
        <v>53</v>
      </c>
      <c r="K67" s="65" t="s">
        <v>188</v>
      </c>
      <c r="L67" s="76">
        <v>43950</v>
      </c>
      <c r="M67" s="76">
        <v>43950</v>
      </c>
      <c r="N67" s="16"/>
      <c r="O67" s="16"/>
      <c r="P67" s="16"/>
      <c r="Q67" s="80">
        <v>0</v>
      </c>
      <c r="R67" s="29">
        <v>54.01</v>
      </c>
      <c r="S67" s="78">
        <v>1</v>
      </c>
      <c r="T67" s="36">
        <v>17.52</v>
      </c>
      <c r="U67" s="17">
        <f t="shared" si="0"/>
        <v>1</v>
      </c>
      <c r="V67" s="18">
        <f t="shared" si="3"/>
        <v>17.52</v>
      </c>
      <c r="W67" s="18">
        <f t="shared" si="2"/>
        <v>17.52</v>
      </c>
      <c r="X67" s="19"/>
    </row>
    <row r="68" spans="1:24" ht="15.75" customHeight="1">
      <c r="A68" s="1">
        <v>110400</v>
      </c>
      <c r="B68" s="1">
        <v>110402</v>
      </c>
      <c r="C68" s="59" t="s">
        <v>140</v>
      </c>
      <c r="D68" s="69" t="s">
        <v>157</v>
      </c>
      <c r="E68" s="65" t="s">
        <v>114</v>
      </c>
      <c r="F68" s="62" t="s">
        <v>172</v>
      </c>
      <c r="G68" s="11" t="s">
        <v>90</v>
      </c>
      <c r="H68" s="1" t="s">
        <v>53</v>
      </c>
      <c r="I68" s="12" t="s">
        <v>92</v>
      </c>
      <c r="J68" s="13" t="s">
        <v>53</v>
      </c>
      <c r="K68" s="65" t="s">
        <v>188</v>
      </c>
      <c r="L68" s="76">
        <v>43951</v>
      </c>
      <c r="M68" s="76">
        <v>43951</v>
      </c>
      <c r="N68" s="16"/>
      <c r="O68" s="16"/>
      <c r="P68" s="16"/>
      <c r="Q68" s="80">
        <v>0</v>
      </c>
      <c r="R68" s="37">
        <v>54.01</v>
      </c>
      <c r="S68" s="78">
        <v>1</v>
      </c>
      <c r="T68" s="36">
        <v>17.52</v>
      </c>
      <c r="U68" s="17">
        <f t="shared" si="0"/>
        <v>1</v>
      </c>
      <c r="V68" s="18">
        <f t="shared" si="3"/>
        <v>17.52</v>
      </c>
      <c r="W68" s="18">
        <f t="shared" si="2"/>
        <v>17.52</v>
      </c>
      <c r="X68" s="19"/>
    </row>
    <row r="69" spans="1:24" ht="15.75" customHeight="1">
      <c r="A69" s="1">
        <v>110400</v>
      </c>
      <c r="B69" s="1">
        <v>110402</v>
      </c>
      <c r="C69" s="59" t="s">
        <v>140</v>
      </c>
      <c r="D69" s="69" t="s">
        <v>157</v>
      </c>
      <c r="E69" s="65" t="s">
        <v>114</v>
      </c>
      <c r="F69" s="62" t="s">
        <v>172</v>
      </c>
      <c r="G69" s="11" t="s">
        <v>90</v>
      </c>
      <c r="H69" s="1" t="s">
        <v>53</v>
      </c>
      <c r="I69" s="12" t="s">
        <v>92</v>
      </c>
      <c r="J69" s="13" t="s">
        <v>53</v>
      </c>
      <c r="K69" s="65" t="s">
        <v>188</v>
      </c>
      <c r="L69" s="76">
        <v>43956</v>
      </c>
      <c r="M69" s="76">
        <v>43956</v>
      </c>
      <c r="N69" s="16"/>
      <c r="O69" s="16"/>
      <c r="P69" s="16"/>
      <c r="Q69" s="80">
        <v>0</v>
      </c>
      <c r="R69" s="29">
        <v>54.01</v>
      </c>
      <c r="S69" s="79">
        <v>1</v>
      </c>
      <c r="T69" s="36">
        <v>17.52</v>
      </c>
      <c r="U69" s="17">
        <f t="shared" si="0"/>
        <v>1</v>
      </c>
      <c r="V69" s="18">
        <f t="shared" si="3"/>
        <v>17.52</v>
      </c>
      <c r="W69" s="18">
        <f t="shared" si="2"/>
        <v>17.52</v>
      </c>
      <c r="X69" s="19"/>
    </row>
    <row r="70" spans="1:24" ht="15.75" customHeight="1">
      <c r="A70" s="1">
        <v>110400</v>
      </c>
      <c r="B70" s="1">
        <v>110402</v>
      </c>
      <c r="C70" s="60" t="s">
        <v>141</v>
      </c>
      <c r="D70" s="69" t="s">
        <v>107</v>
      </c>
      <c r="E70" s="65" t="s">
        <v>115</v>
      </c>
      <c r="F70" s="62" t="s">
        <v>172</v>
      </c>
      <c r="G70" s="11" t="s">
        <v>90</v>
      </c>
      <c r="H70" s="1" t="s">
        <v>53</v>
      </c>
      <c r="I70" s="12" t="s">
        <v>92</v>
      </c>
      <c r="J70" s="13" t="s">
        <v>53</v>
      </c>
      <c r="K70" s="65" t="s">
        <v>188</v>
      </c>
      <c r="L70" s="76">
        <v>43951</v>
      </c>
      <c r="M70" s="76">
        <v>43951</v>
      </c>
      <c r="N70" s="16"/>
      <c r="O70" s="16"/>
      <c r="P70" s="16"/>
      <c r="Q70" s="80">
        <v>0</v>
      </c>
      <c r="R70" s="29">
        <v>54.01</v>
      </c>
      <c r="S70" s="78">
        <v>1</v>
      </c>
      <c r="T70" s="36">
        <v>17.52</v>
      </c>
      <c r="U70" s="17">
        <f t="shared" si="0"/>
        <v>1</v>
      </c>
      <c r="V70" s="18">
        <f t="shared" si="3"/>
        <v>17.52</v>
      </c>
      <c r="W70" s="18">
        <f t="shared" si="2"/>
        <v>17.52</v>
      </c>
      <c r="X70" s="19"/>
    </row>
    <row r="71" spans="1:24" ht="15.75" customHeight="1">
      <c r="A71" s="1">
        <v>110400</v>
      </c>
      <c r="B71" s="1">
        <v>110402</v>
      </c>
      <c r="C71" s="59" t="s">
        <v>132</v>
      </c>
      <c r="D71" s="69" t="s">
        <v>111</v>
      </c>
      <c r="E71" s="65" t="s">
        <v>115</v>
      </c>
      <c r="F71" s="62" t="s">
        <v>172</v>
      </c>
      <c r="G71" s="11" t="s">
        <v>90</v>
      </c>
      <c r="H71" s="1" t="s">
        <v>53</v>
      </c>
      <c r="I71" s="12" t="s">
        <v>92</v>
      </c>
      <c r="J71" s="13" t="s">
        <v>53</v>
      </c>
      <c r="K71" s="65" t="s">
        <v>188</v>
      </c>
      <c r="L71" s="76">
        <v>43950</v>
      </c>
      <c r="M71" s="76">
        <v>43950</v>
      </c>
      <c r="N71" s="16"/>
      <c r="O71" s="16"/>
      <c r="P71" s="16"/>
      <c r="Q71" s="80">
        <v>0</v>
      </c>
      <c r="R71" s="37">
        <v>54.01</v>
      </c>
      <c r="S71" s="78">
        <v>1</v>
      </c>
      <c r="T71" s="36">
        <v>17.52</v>
      </c>
      <c r="U71" s="17">
        <f t="shared" ref="U71:U97" si="4">Q71+S71</f>
        <v>1</v>
      </c>
      <c r="V71" s="18">
        <f t="shared" si="3"/>
        <v>17.52</v>
      </c>
      <c r="W71" s="18">
        <f t="shared" ref="W71:W97" si="5">SUM(Q71*R71)+(S71*T71)</f>
        <v>17.52</v>
      </c>
      <c r="X71" s="19"/>
    </row>
    <row r="72" spans="1:24" ht="15.75" customHeight="1">
      <c r="A72" s="1">
        <v>110400</v>
      </c>
      <c r="B72" s="1">
        <v>110402</v>
      </c>
      <c r="C72" s="59" t="s">
        <v>132</v>
      </c>
      <c r="D72" s="69" t="s">
        <v>111</v>
      </c>
      <c r="E72" s="65" t="s">
        <v>115</v>
      </c>
      <c r="F72" s="62" t="s">
        <v>172</v>
      </c>
      <c r="G72" s="11" t="s">
        <v>90</v>
      </c>
      <c r="H72" s="1" t="s">
        <v>53</v>
      </c>
      <c r="I72" s="12" t="s">
        <v>92</v>
      </c>
      <c r="J72" s="13" t="s">
        <v>53</v>
      </c>
      <c r="K72" s="65" t="s">
        <v>188</v>
      </c>
      <c r="L72" s="76">
        <v>43956</v>
      </c>
      <c r="M72" s="76">
        <v>43956</v>
      </c>
      <c r="N72" s="16"/>
      <c r="O72" s="16"/>
      <c r="P72" s="16"/>
      <c r="Q72" s="80">
        <v>0</v>
      </c>
      <c r="R72" s="29">
        <v>54.01</v>
      </c>
      <c r="S72" s="79">
        <v>1</v>
      </c>
      <c r="T72" s="36">
        <v>17.52</v>
      </c>
      <c r="U72" s="17">
        <f t="shared" si="4"/>
        <v>1</v>
      </c>
      <c r="V72" s="18">
        <f t="shared" si="3"/>
        <v>17.52</v>
      </c>
      <c r="W72" s="18">
        <f t="shared" si="5"/>
        <v>17.52</v>
      </c>
      <c r="X72" s="19"/>
    </row>
    <row r="73" spans="1:24" ht="15.75" customHeight="1">
      <c r="A73" s="1">
        <v>110400</v>
      </c>
      <c r="B73" s="1">
        <v>110402</v>
      </c>
      <c r="C73" s="59" t="s">
        <v>120</v>
      </c>
      <c r="D73" s="68" t="s">
        <v>106</v>
      </c>
      <c r="E73" s="64" t="s">
        <v>116</v>
      </c>
      <c r="F73" s="62" t="s">
        <v>173</v>
      </c>
      <c r="G73" s="11" t="s">
        <v>90</v>
      </c>
      <c r="H73" s="1" t="s">
        <v>53</v>
      </c>
      <c r="I73" s="12" t="s">
        <v>92</v>
      </c>
      <c r="J73" s="13" t="s">
        <v>53</v>
      </c>
      <c r="K73" s="63" t="s">
        <v>189</v>
      </c>
      <c r="L73" s="76">
        <v>43956</v>
      </c>
      <c r="M73" s="76">
        <v>43957</v>
      </c>
      <c r="N73" s="16"/>
      <c r="O73" s="16"/>
      <c r="P73" s="16"/>
      <c r="Q73" s="80">
        <v>1</v>
      </c>
      <c r="R73" s="29">
        <v>54.01</v>
      </c>
      <c r="S73" s="78">
        <v>1</v>
      </c>
      <c r="T73" s="36">
        <v>17.52</v>
      </c>
      <c r="U73" s="17">
        <f t="shared" si="4"/>
        <v>2</v>
      </c>
      <c r="V73" s="18">
        <f t="shared" si="3"/>
        <v>71.53</v>
      </c>
      <c r="W73" s="18">
        <f t="shared" si="5"/>
        <v>71.53</v>
      </c>
      <c r="X73" s="19"/>
    </row>
    <row r="74" spans="1:24" ht="15.75" customHeight="1">
      <c r="A74" s="1">
        <v>110400</v>
      </c>
      <c r="B74" s="1">
        <v>110402</v>
      </c>
      <c r="C74" s="59" t="s">
        <v>121</v>
      </c>
      <c r="D74" s="68" t="s">
        <v>123</v>
      </c>
      <c r="E74" s="65" t="s">
        <v>95</v>
      </c>
      <c r="F74" s="62" t="s">
        <v>173</v>
      </c>
      <c r="G74" s="11" t="s">
        <v>90</v>
      </c>
      <c r="H74" s="1" t="s">
        <v>53</v>
      </c>
      <c r="I74" s="12" t="s">
        <v>92</v>
      </c>
      <c r="J74" s="13" t="s">
        <v>53</v>
      </c>
      <c r="K74" s="65" t="s">
        <v>189</v>
      </c>
      <c r="L74" s="76">
        <v>43956</v>
      </c>
      <c r="M74" s="76">
        <v>43957</v>
      </c>
      <c r="N74" s="16"/>
      <c r="O74" s="16"/>
      <c r="P74" s="16"/>
      <c r="Q74" s="80">
        <v>1</v>
      </c>
      <c r="R74" s="29">
        <v>54.01</v>
      </c>
      <c r="S74" s="78">
        <v>1</v>
      </c>
      <c r="T74" s="36">
        <v>17.52</v>
      </c>
      <c r="U74" s="17">
        <f t="shared" si="4"/>
        <v>2</v>
      </c>
      <c r="V74" s="18">
        <f t="shared" si="3"/>
        <v>71.53</v>
      </c>
      <c r="W74" s="18">
        <f t="shared" si="5"/>
        <v>71.53</v>
      </c>
      <c r="X74" s="19"/>
    </row>
    <row r="75" spans="1:24" ht="15.75" customHeight="1">
      <c r="A75" s="1">
        <v>110400</v>
      </c>
      <c r="B75" s="1">
        <v>110402</v>
      </c>
      <c r="C75" s="59" t="s">
        <v>142</v>
      </c>
      <c r="D75" s="68" t="s">
        <v>102</v>
      </c>
      <c r="E75" s="63" t="s">
        <v>97</v>
      </c>
      <c r="F75" s="63" t="s">
        <v>174</v>
      </c>
      <c r="G75" s="11" t="s">
        <v>90</v>
      </c>
      <c r="H75" s="1" t="s">
        <v>53</v>
      </c>
      <c r="I75" s="12" t="s">
        <v>92</v>
      </c>
      <c r="J75" s="13" t="s">
        <v>53</v>
      </c>
      <c r="K75" s="63" t="s">
        <v>190</v>
      </c>
      <c r="L75" s="76">
        <v>43973</v>
      </c>
      <c r="M75" s="76">
        <v>43973</v>
      </c>
      <c r="N75" s="16"/>
      <c r="O75" s="16"/>
      <c r="P75" s="16"/>
      <c r="Q75" s="80">
        <v>0</v>
      </c>
      <c r="R75" s="37">
        <v>54.01</v>
      </c>
      <c r="S75" s="78">
        <v>1</v>
      </c>
      <c r="T75" s="36">
        <v>17.52</v>
      </c>
      <c r="U75" s="17">
        <f t="shared" si="4"/>
        <v>1</v>
      </c>
      <c r="V75" s="18">
        <f t="shared" si="3"/>
        <v>17.52</v>
      </c>
      <c r="W75" s="18">
        <f t="shared" si="5"/>
        <v>17.52</v>
      </c>
      <c r="X75" s="19"/>
    </row>
    <row r="76" spans="1:24" ht="15.75" customHeight="1">
      <c r="A76" s="1">
        <v>110400</v>
      </c>
      <c r="B76" s="1">
        <v>110402</v>
      </c>
      <c r="C76" s="59" t="s">
        <v>132</v>
      </c>
      <c r="D76" s="68" t="s">
        <v>111</v>
      </c>
      <c r="E76" s="63" t="s">
        <v>115</v>
      </c>
      <c r="F76" s="62" t="s">
        <v>173</v>
      </c>
      <c r="G76" s="11" t="s">
        <v>90</v>
      </c>
      <c r="H76" s="1" t="s">
        <v>53</v>
      </c>
      <c r="I76" s="12" t="s">
        <v>92</v>
      </c>
      <c r="J76" s="13" t="s">
        <v>53</v>
      </c>
      <c r="K76" s="63" t="s">
        <v>190</v>
      </c>
      <c r="L76" s="76">
        <v>43973</v>
      </c>
      <c r="M76" s="76">
        <v>43973</v>
      </c>
      <c r="N76" s="16"/>
      <c r="O76" s="16"/>
      <c r="P76" s="16"/>
      <c r="Q76" s="80">
        <v>0</v>
      </c>
      <c r="R76" s="29">
        <v>54.01</v>
      </c>
      <c r="S76" s="78">
        <v>1</v>
      </c>
      <c r="T76" s="36">
        <v>17.52</v>
      </c>
      <c r="U76" s="17">
        <f t="shared" si="4"/>
        <v>1</v>
      </c>
      <c r="V76" s="18">
        <f t="shared" si="3"/>
        <v>17.52</v>
      </c>
      <c r="W76" s="18">
        <f t="shared" si="5"/>
        <v>17.52</v>
      </c>
      <c r="X76" s="19"/>
    </row>
    <row r="77" spans="1:24" ht="15.75" customHeight="1">
      <c r="A77" s="1">
        <v>110400</v>
      </c>
      <c r="B77" s="1">
        <v>110402</v>
      </c>
      <c r="C77" s="59" t="s">
        <v>143</v>
      </c>
      <c r="D77" s="68" t="s">
        <v>108</v>
      </c>
      <c r="E77" s="63" t="s">
        <v>163</v>
      </c>
      <c r="F77" s="63" t="s">
        <v>175</v>
      </c>
      <c r="G77" s="11" t="s">
        <v>90</v>
      </c>
      <c r="H77" s="1" t="s">
        <v>53</v>
      </c>
      <c r="I77" s="12" t="s">
        <v>92</v>
      </c>
      <c r="J77" s="13" t="s">
        <v>53</v>
      </c>
      <c r="K77" s="63" t="s">
        <v>188</v>
      </c>
      <c r="L77" s="76">
        <v>43978</v>
      </c>
      <c r="M77" s="76">
        <v>43978</v>
      </c>
      <c r="N77" s="16"/>
      <c r="O77" s="16"/>
      <c r="P77" s="16"/>
      <c r="Q77" s="80">
        <v>0</v>
      </c>
      <c r="R77" s="29">
        <v>54.01</v>
      </c>
      <c r="S77" s="78">
        <v>1</v>
      </c>
      <c r="T77" s="36">
        <v>17.52</v>
      </c>
      <c r="U77" s="17">
        <f t="shared" si="4"/>
        <v>1</v>
      </c>
      <c r="V77" s="18">
        <f t="shared" si="3"/>
        <v>17.52</v>
      </c>
      <c r="W77" s="18">
        <f t="shared" si="5"/>
        <v>17.52</v>
      </c>
      <c r="X77" s="19"/>
    </row>
    <row r="78" spans="1:24" ht="15.75" customHeight="1">
      <c r="A78" s="1">
        <v>110400</v>
      </c>
      <c r="B78" s="1">
        <v>110402</v>
      </c>
      <c r="C78" s="59" t="s">
        <v>132</v>
      </c>
      <c r="D78" s="68" t="s">
        <v>111</v>
      </c>
      <c r="E78" s="63" t="s">
        <v>115</v>
      </c>
      <c r="F78" s="63" t="s">
        <v>175</v>
      </c>
      <c r="G78" s="11" t="s">
        <v>90</v>
      </c>
      <c r="H78" s="1" t="s">
        <v>53</v>
      </c>
      <c r="I78" s="12" t="s">
        <v>92</v>
      </c>
      <c r="J78" s="13" t="s">
        <v>53</v>
      </c>
      <c r="K78" s="63" t="s">
        <v>188</v>
      </c>
      <c r="L78" s="76">
        <v>43978</v>
      </c>
      <c r="M78" s="76">
        <v>43978</v>
      </c>
      <c r="N78" s="16"/>
      <c r="O78" s="16"/>
      <c r="P78" s="16"/>
      <c r="Q78" s="80">
        <v>0</v>
      </c>
      <c r="R78" s="37">
        <v>54.01</v>
      </c>
      <c r="S78" s="78">
        <v>1</v>
      </c>
      <c r="T78" s="36">
        <v>17.52</v>
      </c>
      <c r="U78" s="17">
        <f t="shared" si="4"/>
        <v>1</v>
      </c>
      <c r="V78" s="18">
        <f t="shared" si="3"/>
        <v>17.52</v>
      </c>
      <c r="W78" s="18">
        <f t="shared" si="5"/>
        <v>17.52</v>
      </c>
      <c r="X78" s="19"/>
    </row>
    <row r="79" spans="1:24" ht="15.75" customHeight="1">
      <c r="A79" s="1">
        <v>110400</v>
      </c>
      <c r="B79" s="1">
        <v>110402</v>
      </c>
      <c r="C79" s="59" t="s">
        <v>120</v>
      </c>
      <c r="D79" s="68" t="s">
        <v>106</v>
      </c>
      <c r="E79" s="64" t="s">
        <v>116</v>
      </c>
      <c r="F79" s="73" t="s">
        <v>124</v>
      </c>
      <c r="G79" s="11" t="s">
        <v>90</v>
      </c>
      <c r="H79" s="1" t="s">
        <v>53</v>
      </c>
      <c r="I79" s="12" t="s">
        <v>92</v>
      </c>
      <c r="J79" s="13" t="s">
        <v>53</v>
      </c>
      <c r="K79" s="63" t="s">
        <v>191</v>
      </c>
      <c r="L79" s="76">
        <v>43984</v>
      </c>
      <c r="M79" s="76">
        <v>43986</v>
      </c>
      <c r="N79" s="16"/>
      <c r="O79" s="16"/>
      <c r="P79" s="16"/>
      <c r="Q79" s="80">
        <v>2</v>
      </c>
      <c r="R79" s="29">
        <v>54.01</v>
      </c>
      <c r="S79" s="78">
        <v>1</v>
      </c>
      <c r="T79" s="36">
        <v>17.52</v>
      </c>
      <c r="U79" s="17">
        <f t="shared" si="4"/>
        <v>3</v>
      </c>
      <c r="V79" s="18">
        <f t="shared" si="3"/>
        <v>125.53999999999999</v>
      </c>
      <c r="W79" s="18">
        <f t="shared" si="5"/>
        <v>125.53999999999999</v>
      </c>
      <c r="X79" s="19"/>
    </row>
    <row r="80" spans="1:24" ht="15.75" customHeight="1">
      <c r="A80" s="1">
        <v>110400</v>
      </c>
      <c r="B80" s="1">
        <v>110402</v>
      </c>
      <c r="C80" s="59" t="s">
        <v>121</v>
      </c>
      <c r="D80" s="68" t="s">
        <v>123</v>
      </c>
      <c r="E80" s="65" t="s">
        <v>95</v>
      </c>
      <c r="F80" s="73" t="s">
        <v>124</v>
      </c>
      <c r="G80" s="11" t="s">
        <v>90</v>
      </c>
      <c r="H80" s="1" t="s">
        <v>53</v>
      </c>
      <c r="I80" s="12" t="s">
        <v>92</v>
      </c>
      <c r="J80" s="13" t="s">
        <v>53</v>
      </c>
      <c r="K80" s="63" t="s">
        <v>191</v>
      </c>
      <c r="L80" s="76">
        <v>43984</v>
      </c>
      <c r="M80" s="76">
        <v>43986</v>
      </c>
      <c r="N80" s="16"/>
      <c r="O80" s="16"/>
      <c r="P80" s="16"/>
      <c r="Q80" s="80">
        <v>2</v>
      </c>
      <c r="R80" s="29">
        <v>54.01</v>
      </c>
      <c r="S80" s="78">
        <v>1</v>
      </c>
      <c r="T80" s="36">
        <v>17.52</v>
      </c>
      <c r="U80" s="17">
        <f t="shared" si="4"/>
        <v>3</v>
      </c>
      <c r="V80" s="18">
        <f t="shared" si="3"/>
        <v>125.53999999999999</v>
      </c>
      <c r="W80" s="18">
        <f t="shared" si="5"/>
        <v>125.53999999999999</v>
      </c>
      <c r="X80" s="19"/>
    </row>
    <row r="81" spans="1:24" ht="15.75" customHeight="1">
      <c r="A81" s="1">
        <v>110400</v>
      </c>
      <c r="B81" s="1">
        <v>110402</v>
      </c>
      <c r="C81" s="60" t="s">
        <v>144</v>
      </c>
      <c r="D81" s="68" t="s">
        <v>113</v>
      </c>
      <c r="E81" s="63" t="s">
        <v>114</v>
      </c>
      <c r="F81" s="62" t="s">
        <v>176</v>
      </c>
      <c r="G81" s="11" t="s">
        <v>90</v>
      </c>
      <c r="H81" s="1" t="s">
        <v>53</v>
      </c>
      <c r="I81" s="12" t="s">
        <v>92</v>
      </c>
      <c r="J81" s="13" t="s">
        <v>53</v>
      </c>
      <c r="K81" s="63" t="s">
        <v>192</v>
      </c>
      <c r="L81" s="76">
        <v>43992</v>
      </c>
      <c r="M81" s="76">
        <v>43992</v>
      </c>
      <c r="N81" s="16"/>
      <c r="O81" s="16"/>
      <c r="P81" s="16"/>
      <c r="Q81" s="80">
        <v>0</v>
      </c>
      <c r="R81" s="29">
        <v>54.01</v>
      </c>
      <c r="S81" s="78">
        <v>1</v>
      </c>
      <c r="T81" s="36">
        <v>17.52</v>
      </c>
      <c r="U81" s="17">
        <f t="shared" si="4"/>
        <v>1</v>
      </c>
      <c r="V81" s="18">
        <f t="shared" si="3"/>
        <v>17.52</v>
      </c>
      <c r="W81" s="18">
        <f t="shared" si="5"/>
        <v>17.52</v>
      </c>
      <c r="X81" s="19"/>
    </row>
    <row r="82" spans="1:24" ht="15.75" customHeight="1">
      <c r="A82" s="1">
        <v>110400</v>
      </c>
      <c r="B82" s="1">
        <v>110402</v>
      </c>
      <c r="C82" s="60" t="s">
        <v>141</v>
      </c>
      <c r="D82" s="68" t="s">
        <v>107</v>
      </c>
      <c r="E82" s="63" t="s">
        <v>115</v>
      </c>
      <c r="F82" s="62" t="s">
        <v>176</v>
      </c>
      <c r="G82" s="11" t="s">
        <v>90</v>
      </c>
      <c r="H82" s="1" t="s">
        <v>53</v>
      </c>
      <c r="I82" s="12" t="s">
        <v>92</v>
      </c>
      <c r="J82" s="13" t="s">
        <v>53</v>
      </c>
      <c r="K82" s="63" t="s">
        <v>192</v>
      </c>
      <c r="L82" s="76">
        <v>43992</v>
      </c>
      <c r="M82" s="76">
        <v>43992</v>
      </c>
      <c r="N82" s="16"/>
      <c r="O82" s="16"/>
      <c r="P82" s="16"/>
      <c r="Q82" s="80">
        <v>0</v>
      </c>
      <c r="R82" s="37">
        <v>54.01</v>
      </c>
      <c r="S82" s="78">
        <v>1</v>
      </c>
      <c r="T82" s="36">
        <v>17.52</v>
      </c>
      <c r="U82" s="17">
        <f t="shared" si="4"/>
        <v>1</v>
      </c>
      <c r="V82" s="18">
        <f t="shared" si="3"/>
        <v>17.52</v>
      </c>
      <c r="W82" s="18">
        <f t="shared" si="5"/>
        <v>17.52</v>
      </c>
      <c r="X82" s="19"/>
    </row>
    <row r="83" spans="1:24" ht="15.75" customHeight="1">
      <c r="A83" s="1">
        <v>110400</v>
      </c>
      <c r="B83" s="1">
        <v>110402</v>
      </c>
      <c r="C83" s="59" t="s">
        <v>132</v>
      </c>
      <c r="D83" s="68" t="s">
        <v>111</v>
      </c>
      <c r="E83" s="63" t="s">
        <v>115</v>
      </c>
      <c r="F83" s="62" t="s">
        <v>176</v>
      </c>
      <c r="G83" s="11" t="s">
        <v>90</v>
      </c>
      <c r="H83" s="1" t="s">
        <v>53</v>
      </c>
      <c r="I83" s="12" t="s">
        <v>92</v>
      </c>
      <c r="J83" s="13" t="s">
        <v>53</v>
      </c>
      <c r="K83" s="63" t="s">
        <v>192</v>
      </c>
      <c r="L83" s="76">
        <v>43992</v>
      </c>
      <c r="M83" s="76">
        <v>43992</v>
      </c>
      <c r="N83" s="16"/>
      <c r="O83" s="16"/>
      <c r="P83" s="16"/>
      <c r="Q83" s="80">
        <v>0</v>
      </c>
      <c r="R83" s="29">
        <v>54.01</v>
      </c>
      <c r="S83" s="78">
        <v>1</v>
      </c>
      <c r="T83" s="36">
        <v>17.52</v>
      </c>
      <c r="U83" s="17">
        <f t="shared" si="4"/>
        <v>1</v>
      </c>
      <c r="V83" s="18">
        <f t="shared" si="3"/>
        <v>17.52</v>
      </c>
      <c r="W83" s="18">
        <f t="shared" si="5"/>
        <v>17.52</v>
      </c>
      <c r="X83" s="19"/>
    </row>
    <row r="84" spans="1:24" ht="15.75" customHeight="1">
      <c r="A84" s="1">
        <v>110400</v>
      </c>
      <c r="B84" s="1">
        <v>110402</v>
      </c>
      <c r="C84" s="59" t="s">
        <v>120</v>
      </c>
      <c r="D84" s="68" t="s">
        <v>106</v>
      </c>
      <c r="E84" s="63" t="s">
        <v>116</v>
      </c>
      <c r="F84" s="62" t="s">
        <v>176</v>
      </c>
      <c r="G84" s="11" t="s">
        <v>90</v>
      </c>
      <c r="H84" s="1" t="s">
        <v>53</v>
      </c>
      <c r="I84" s="12" t="s">
        <v>92</v>
      </c>
      <c r="J84" s="13" t="s">
        <v>53</v>
      </c>
      <c r="K84" s="63" t="s">
        <v>192</v>
      </c>
      <c r="L84" s="76">
        <v>43992</v>
      </c>
      <c r="M84" s="76">
        <v>43992</v>
      </c>
      <c r="N84" s="16"/>
      <c r="O84" s="16"/>
      <c r="P84" s="16"/>
      <c r="Q84" s="80">
        <v>0</v>
      </c>
      <c r="R84" s="29">
        <v>54.01</v>
      </c>
      <c r="S84" s="78">
        <v>1</v>
      </c>
      <c r="T84" s="36">
        <v>17.52</v>
      </c>
      <c r="U84" s="17">
        <f t="shared" si="4"/>
        <v>1</v>
      </c>
      <c r="V84" s="18">
        <f t="shared" si="3"/>
        <v>17.52</v>
      </c>
      <c r="W84" s="18">
        <f t="shared" si="5"/>
        <v>17.52</v>
      </c>
      <c r="X84" s="19"/>
    </row>
    <row r="85" spans="1:24" ht="15.75" customHeight="1">
      <c r="A85" s="1">
        <v>110400</v>
      </c>
      <c r="B85" s="1">
        <v>110402</v>
      </c>
      <c r="C85" s="59" t="s">
        <v>121</v>
      </c>
      <c r="D85" s="68" t="s">
        <v>123</v>
      </c>
      <c r="E85" s="63" t="s">
        <v>95</v>
      </c>
      <c r="F85" s="62" t="s">
        <v>176</v>
      </c>
      <c r="G85" s="11" t="s">
        <v>90</v>
      </c>
      <c r="H85" s="1" t="s">
        <v>53</v>
      </c>
      <c r="I85" s="12" t="s">
        <v>92</v>
      </c>
      <c r="J85" s="13" t="s">
        <v>53</v>
      </c>
      <c r="K85" s="71" t="s">
        <v>192</v>
      </c>
      <c r="L85" s="77">
        <v>43992</v>
      </c>
      <c r="M85" s="77">
        <v>43992</v>
      </c>
      <c r="N85" s="16"/>
      <c r="O85" s="16"/>
      <c r="P85" s="16"/>
      <c r="Q85" s="81">
        <v>0</v>
      </c>
      <c r="R85" s="37">
        <v>54.01</v>
      </c>
      <c r="S85" s="78">
        <v>1</v>
      </c>
      <c r="T85" s="36">
        <v>17.52</v>
      </c>
      <c r="U85" s="17">
        <f t="shared" si="4"/>
        <v>1</v>
      </c>
      <c r="V85" s="18">
        <f t="shared" ref="V85:V97" si="6">(Q85*R85)+(S85*T85)</f>
        <v>17.52</v>
      </c>
      <c r="W85" s="18">
        <f t="shared" si="5"/>
        <v>17.52</v>
      </c>
      <c r="X85" s="19"/>
    </row>
    <row r="86" spans="1:24" ht="15.75" customHeight="1">
      <c r="A86" s="1">
        <v>110400</v>
      </c>
      <c r="B86" s="1">
        <v>110402</v>
      </c>
      <c r="C86" s="60" t="s">
        <v>145</v>
      </c>
      <c r="D86" s="68" t="s">
        <v>103</v>
      </c>
      <c r="E86" s="63" t="s">
        <v>97</v>
      </c>
      <c r="F86" s="74" t="s">
        <v>177</v>
      </c>
      <c r="G86" s="11" t="s">
        <v>90</v>
      </c>
      <c r="H86" s="1" t="s">
        <v>53</v>
      </c>
      <c r="I86" s="12" t="s">
        <v>92</v>
      </c>
      <c r="J86" s="13" t="s">
        <v>53</v>
      </c>
      <c r="K86" s="63" t="s">
        <v>193</v>
      </c>
      <c r="L86" s="76">
        <v>43999</v>
      </c>
      <c r="M86" s="76">
        <v>43999</v>
      </c>
      <c r="N86" s="16"/>
      <c r="O86" s="16"/>
      <c r="P86" s="16"/>
      <c r="Q86" s="80">
        <v>0</v>
      </c>
      <c r="R86" s="29">
        <v>54.01</v>
      </c>
      <c r="S86" s="78">
        <v>1</v>
      </c>
      <c r="T86" s="36">
        <v>17.52</v>
      </c>
      <c r="U86" s="17">
        <f t="shared" si="4"/>
        <v>1</v>
      </c>
      <c r="V86" s="18">
        <f t="shared" si="6"/>
        <v>17.52</v>
      </c>
      <c r="W86" s="18">
        <f t="shared" si="5"/>
        <v>17.52</v>
      </c>
      <c r="X86" s="19"/>
    </row>
    <row r="87" spans="1:24" ht="15.75" customHeight="1">
      <c r="A87" s="1">
        <v>110400</v>
      </c>
      <c r="B87" s="1">
        <v>110402</v>
      </c>
      <c r="C87" s="60" t="s">
        <v>141</v>
      </c>
      <c r="D87" s="68" t="s">
        <v>107</v>
      </c>
      <c r="E87" s="63" t="s">
        <v>115</v>
      </c>
      <c r="F87" s="74" t="s">
        <v>177</v>
      </c>
      <c r="G87" s="11" t="s">
        <v>90</v>
      </c>
      <c r="H87" s="1" t="s">
        <v>53</v>
      </c>
      <c r="I87" s="12" t="s">
        <v>92</v>
      </c>
      <c r="J87" s="13" t="s">
        <v>53</v>
      </c>
      <c r="K87" s="63" t="s">
        <v>193</v>
      </c>
      <c r="L87" s="76">
        <v>43999</v>
      </c>
      <c r="M87" s="76">
        <v>43999</v>
      </c>
      <c r="N87" s="16"/>
      <c r="O87" s="16"/>
      <c r="P87" s="16"/>
      <c r="Q87" s="80">
        <v>0</v>
      </c>
      <c r="R87" s="29">
        <v>54.01</v>
      </c>
      <c r="S87" s="79">
        <v>1</v>
      </c>
      <c r="T87" s="36">
        <v>17.52</v>
      </c>
      <c r="U87" s="17">
        <f t="shared" si="4"/>
        <v>1</v>
      </c>
      <c r="V87" s="18">
        <f t="shared" si="6"/>
        <v>17.52</v>
      </c>
      <c r="W87" s="18">
        <f t="shared" si="5"/>
        <v>17.52</v>
      </c>
      <c r="X87" s="19"/>
    </row>
    <row r="88" spans="1:24" ht="15.75" customHeight="1">
      <c r="A88" s="1">
        <v>110400</v>
      </c>
      <c r="B88" s="1">
        <v>110402</v>
      </c>
      <c r="C88" s="60" t="s">
        <v>146</v>
      </c>
      <c r="D88" s="68" t="s">
        <v>101</v>
      </c>
      <c r="E88" s="63" t="s">
        <v>114</v>
      </c>
      <c r="F88" s="62" t="s">
        <v>178</v>
      </c>
      <c r="G88" s="11" t="s">
        <v>90</v>
      </c>
      <c r="H88" s="1" t="s">
        <v>53</v>
      </c>
      <c r="I88" s="12" t="s">
        <v>92</v>
      </c>
      <c r="J88" s="13" t="s">
        <v>53</v>
      </c>
      <c r="K88" s="63" t="s">
        <v>178</v>
      </c>
      <c r="L88" s="76">
        <v>44000</v>
      </c>
      <c r="M88" s="76">
        <v>44000</v>
      </c>
      <c r="N88" s="16"/>
      <c r="O88" s="16"/>
      <c r="P88" s="16"/>
      <c r="Q88" s="80">
        <v>0</v>
      </c>
      <c r="R88" s="29">
        <v>54.01</v>
      </c>
      <c r="S88" s="78">
        <v>1</v>
      </c>
      <c r="T88" s="36">
        <v>17.52</v>
      </c>
      <c r="U88" s="17">
        <f t="shared" si="4"/>
        <v>1</v>
      </c>
      <c r="V88" s="18">
        <f t="shared" si="6"/>
        <v>17.52</v>
      </c>
      <c r="W88" s="18">
        <f t="shared" si="5"/>
        <v>17.52</v>
      </c>
      <c r="X88" s="19"/>
    </row>
    <row r="89" spans="1:24" ht="15.75" customHeight="1">
      <c r="A89" s="1">
        <v>110400</v>
      </c>
      <c r="B89" s="1">
        <v>110402</v>
      </c>
      <c r="C89" s="59" t="s">
        <v>132</v>
      </c>
      <c r="D89" s="68" t="s">
        <v>111</v>
      </c>
      <c r="E89" s="63" t="s">
        <v>164</v>
      </c>
      <c r="F89" s="62" t="s">
        <v>178</v>
      </c>
      <c r="G89" s="11" t="s">
        <v>90</v>
      </c>
      <c r="H89" s="1" t="s">
        <v>53</v>
      </c>
      <c r="I89" s="12" t="s">
        <v>92</v>
      </c>
      <c r="J89" s="13" t="s">
        <v>53</v>
      </c>
      <c r="K89" s="63" t="s">
        <v>178</v>
      </c>
      <c r="L89" s="76">
        <v>44000</v>
      </c>
      <c r="M89" s="76">
        <v>44000</v>
      </c>
      <c r="N89" s="16"/>
      <c r="O89" s="16"/>
      <c r="P89" s="16"/>
      <c r="Q89" s="80">
        <v>0</v>
      </c>
      <c r="R89" s="37">
        <v>54.01</v>
      </c>
      <c r="S89" s="78">
        <v>1</v>
      </c>
      <c r="T89" s="36">
        <v>17.52</v>
      </c>
      <c r="U89" s="17">
        <f t="shared" si="4"/>
        <v>1</v>
      </c>
      <c r="V89" s="18">
        <f t="shared" si="6"/>
        <v>17.52</v>
      </c>
      <c r="W89" s="18">
        <f t="shared" si="5"/>
        <v>17.52</v>
      </c>
      <c r="X89" s="19"/>
    </row>
    <row r="90" spans="1:24" ht="15.75" customHeight="1">
      <c r="A90" s="1">
        <v>110400</v>
      </c>
      <c r="B90" s="1">
        <v>110402</v>
      </c>
      <c r="C90" s="60" t="s">
        <v>136</v>
      </c>
      <c r="D90" s="68" t="s">
        <v>153</v>
      </c>
      <c r="E90" s="63" t="s">
        <v>96</v>
      </c>
      <c r="F90" s="62" t="s">
        <v>178</v>
      </c>
      <c r="G90" s="11" t="s">
        <v>90</v>
      </c>
      <c r="H90" s="1" t="s">
        <v>53</v>
      </c>
      <c r="I90" s="12" t="s">
        <v>92</v>
      </c>
      <c r="J90" s="13" t="s">
        <v>53</v>
      </c>
      <c r="K90" s="63" t="s">
        <v>178</v>
      </c>
      <c r="L90" s="76">
        <v>44000</v>
      </c>
      <c r="M90" s="76">
        <v>44000</v>
      </c>
      <c r="N90" s="16"/>
      <c r="O90" s="16"/>
      <c r="P90" s="16"/>
      <c r="Q90" s="80">
        <v>0</v>
      </c>
      <c r="R90" s="29">
        <v>54.01</v>
      </c>
      <c r="S90" s="79">
        <v>1</v>
      </c>
      <c r="T90" s="36">
        <v>17.52</v>
      </c>
      <c r="U90" s="17">
        <f t="shared" si="4"/>
        <v>1</v>
      </c>
      <c r="V90" s="18">
        <f t="shared" si="6"/>
        <v>17.52</v>
      </c>
      <c r="W90" s="18">
        <f t="shared" si="5"/>
        <v>17.52</v>
      </c>
      <c r="X90" s="19"/>
    </row>
    <row r="91" spans="1:24" ht="15.75" customHeight="1">
      <c r="A91" s="1">
        <v>110400</v>
      </c>
      <c r="B91" s="1">
        <v>110402</v>
      </c>
      <c r="C91" s="59" t="s">
        <v>147</v>
      </c>
      <c r="D91" s="68" t="s">
        <v>158</v>
      </c>
      <c r="E91" s="63" t="s">
        <v>117</v>
      </c>
      <c r="F91" s="62" t="s">
        <v>179</v>
      </c>
      <c r="G91" s="11" t="s">
        <v>90</v>
      </c>
      <c r="H91" s="1" t="s">
        <v>53</v>
      </c>
      <c r="I91" s="12" t="s">
        <v>92</v>
      </c>
      <c r="J91" s="13" t="s">
        <v>53</v>
      </c>
      <c r="K91" s="63" t="s">
        <v>194</v>
      </c>
      <c r="L91" s="76">
        <v>44001</v>
      </c>
      <c r="M91" s="76">
        <v>44001</v>
      </c>
      <c r="N91" s="16"/>
      <c r="O91" s="16"/>
      <c r="P91" s="16"/>
      <c r="Q91" s="80">
        <v>0</v>
      </c>
      <c r="R91" s="29">
        <v>54.01</v>
      </c>
      <c r="S91" s="78">
        <v>1</v>
      </c>
      <c r="T91" s="36">
        <v>17.52</v>
      </c>
      <c r="U91" s="17">
        <f t="shared" si="4"/>
        <v>1</v>
      </c>
      <c r="V91" s="18">
        <f t="shared" si="6"/>
        <v>17.52</v>
      </c>
      <c r="W91" s="18">
        <f t="shared" si="5"/>
        <v>17.52</v>
      </c>
      <c r="X91" s="19"/>
    </row>
    <row r="92" spans="1:24" ht="15.75" customHeight="1">
      <c r="A92" s="1">
        <v>110400</v>
      </c>
      <c r="B92" s="1">
        <v>110402</v>
      </c>
      <c r="C92" s="60" t="s">
        <v>148</v>
      </c>
      <c r="D92" s="68" t="s">
        <v>109</v>
      </c>
      <c r="E92" s="63" t="s">
        <v>165</v>
      </c>
      <c r="F92" s="62" t="s">
        <v>179</v>
      </c>
      <c r="G92" s="11" t="s">
        <v>90</v>
      </c>
      <c r="H92" s="1" t="s">
        <v>53</v>
      </c>
      <c r="I92" s="12" t="s">
        <v>92</v>
      </c>
      <c r="J92" s="13" t="s">
        <v>53</v>
      </c>
      <c r="K92" s="63" t="s">
        <v>194</v>
      </c>
      <c r="L92" s="76">
        <v>44001</v>
      </c>
      <c r="M92" s="76">
        <v>44001</v>
      </c>
      <c r="N92" s="16"/>
      <c r="O92" s="16"/>
      <c r="P92" s="16"/>
      <c r="Q92" s="80">
        <v>0</v>
      </c>
      <c r="R92" s="37">
        <v>54.01</v>
      </c>
      <c r="S92" s="78">
        <v>1</v>
      </c>
      <c r="T92" s="36">
        <v>17.52</v>
      </c>
      <c r="U92" s="17">
        <f t="shared" si="4"/>
        <v>1</v>
      </c>
      <c r="V92" s="18">
        <f t="shared" si="6"/>
        <v>17.52</v>
      </c>
      <c r="W92" s="18">
        <f t="shared" si="5"/>
        <v>17.52</v>
      </c>
      <c r="X92" s="19"/>
    </row>
    <row r="93" spans="1:24" ht="15.75" customHeight="1">
      <c r="A93" s="1">
        <v>110400</v>
      </c>
      <c r="B93" s="1">
        <v>110402</v>
      </c>
      <c r="C93" s="60" t="s">
        <v>141</v>
      </c>
      <c r="D93" s="68" t="s">
        <v>107</v>
      </c>
      <c r="E93" s="63" t="s">
        <v>115</v>
      </c>
      <c r="F93" s="62" t="s">
        <v>179</v>
      </c>
      <c r="G93" s="11" t="s">
        <v>90</v>
      </c>
      <c r="H93" s="1" t="s">
        <v>53</v>
      </c>
      <c r="I93" s="12" t="s">
        <v>92</v>
      </c>
      <c r="J93" s="13" t="s">
        <v>53</v>
      </c>
      <c r="K93" s="63" t="s">
        <v>194</v>
      </c>
      <c r="L93" s="76">
        <v>44001</v>
      </c>
      <c r="M93" s="76">
        <v>44001</v>
      </c>
      <c r="N93" s="16"/>
      <c r="O93" s="16"/>
      <c r="P93" s="16"/>
      <c r="Q93" s="80">
        <v>0</v>
      </c>
      <c r="R93" s="29">
        <v>54.01</v>
      </c>
      <c r="S93" s="78">
        <v>1</v>
      </c>
      <c r="T93" s="36">
        <v>17.52</v>
      </c>
      <c r="U93" s="17">
        <f t="shared" si="4"/>
        <v>1</v>
      </c>
      <c r="V93" s="18">
        <f t="shared" si="6"/>
        <v>17.52</v>
      </c>
      <c r="W93" s="18">
        <f t="shared" si="5"/>
        <v>17.52</v>
      </c>
      <c r="X93" s="19"/>
    </row>
    <row r="94" spans="1:24" ht="15.75" customHeight="1">
      <c r="A94" s="1">
        <v>110400</v>
      </c>
      <c r="B94" s="1">
        <v>110402</v>
      </c>
      <c r="C94" s="59" t="s">
        <v>129</v>
      </c>
      <c r="D94" s="68" t="s">
        <v>151</v>
      </c>
      <c r="E94" s="63" t="s">
        <v>93</v>
      </c>
      <c r="F94" s="62" t="s">
        <v>179</v>
      </c>
      <c r="G94" s="11" t="s">
        <v>90</v>
      </c>
      <c r="H94" s="1" t="s">
        <v>53</v>
      </c>
      <c r="I94" s="12" t="s">
        <v>92</v>
      </c>
      <c r="J94" s="13" t="s">
        <v>53</v>
      </c>
      <c r="K94" s="63" t="s">
        <v>195</v>
      </c>
      <c r="L94" s="76">
        <v>44004</v>
      </c>
      <c r="M94" s="76">
        <v>44004</v>
      </c>
      <c r="N94" s="16"/>
      <c r="O94" s="16"/>
      <c r="P94" s="16"/>
      <c r="Q94" s="80">
        <v>0</v>
      </c>
      <c r="R94" s="29">
        <v>54.01</v>
      </c>
      <c r="S94" s="78">
        <v>1</v>
      </c>
      <c r="T94" s="36">
        <v>17.52</v>
      </c>
      <c r="U94" s="17">
        <f t="shared" si="4"/>
        <v>1</v>
      </c>
      <c r="V94" s="18">
        <f t="shared" si="6"/>
        <v>17.52</v>
      </c>
      <c r="W94" s="18">
        <f t="shared" si="5"/>
        <v>17.52</v>
      </c>
      <c r="X94" s="19"/>
    </row>
    <row r="95" spans="1:24" ht="15.75" customHeight="1">
      <c r="A95" s="1">
        <v>110400</v>
      </c>
      <c r="B95" s="1">
        <v>110402</v>
      </c>
      <c r="C95" s="60" t="s">
        <v>149</v>
      </c>
      <c r="D95" s="68" t="s">
        <v>104</v>
      </c>
      <c r="E95" s="63" t="s">
        <v>94</v>
      </c>
      <c r="F95" s="62" t="s">
        <v>179</v>
      </c>
      <c r="G95" s="11" t="s">
        <v>90</v>
      </c>
      <c r="H95" s="1" t="s">
        <v>53</v>
      </c>
      <c r="I95" s="12" t="s">
        <v>92</v>
      </c>
      <c r="J95" s="13" t="s">
        <v>53</v>
      </c>
      <c r="K95" s="63" t="s">
        <v>195</v>
      </c>
      <c r="L95" s="76">
        <v>44004</v>
      </c>
      <c r="M95" s="76">
        <v>44004</v>
      </c>
      <c r="N95" s="16"/>
      <c r="O95" s="16"/>
      <c r="P95" s="16"/>
      <c r="Q95" s="80">
        <v>0</v>
      </c>
      <c r="R95" s="29">
        <v>54.01</v>
      </c>
      <c r="S95" s="78">
        <v>1</v>
      </c>
      <c r="T95" s="36">
        <v>17.52</v>
      </c>
      <c r="U95" s="17">
        <f t="shared" si="4"/>
        <v>1</v>
      </c>
      <c r="V95" s="18">
        <f t="shared" si="6"/>
        <v>17.52</v>
      </c>
      <c r="W95" s="18">
        <f t="shared" si="5"/>
        <v>17.52</v>
      </c>
      <c r="X95" s="19"/>
    </row>
    <row r="96" spans="1:24" ht="15.75" customHeight="1">
      <c r="A96" s="1">
        <v>110400</v>
      </c>
      <c r="B96" s="1">
        <v>110402</v>
      </c>
      <c r="C96" s="60" t="s">
        <v>141</v>
      </c>
      <c r="D96" s="68" t="s">
        <v>107</v>
      </c>
      <c r="E96" s="63" t="s">
        <v>115</v>
      </c>
      <c r="F96" s="62" t="s">
        <v>180</v>
      </c>
      <c r="G96" s="11" t="s">
        <v>90</v>
      </c>
      <c r="H96" s="1" t="s">
        <v>53</v>
      </c>
      <c r="I96" s="12" t="s">
        <v>92</v>
      </c>
      <c r="J96" s="13" t="s">
        <v>53</v>
      </c>
      <c r="K96" s="63" t="s">
        <v>190</v>
      </c>
      <c r="L96" s="76">
        <v>44007</v>
      </c>
      <c r="M96" s="76">
        <v>44007</v>
      </c>
      <c r="N96" s="16"/>
      <c r="O96" s="16"/>
      <c r="P96" s="16"/>
      <c r="Q96" s="80">
        <v>0</v>
      </c>
      <c r="R96" s="37">
        <v>54.01</v>
      </c>
      <c r="S96" s="78">
        <v>1</v>
      </c>
      <c r="T96" s="36">
        <v>17.52</v>
      </c>
      <c r="U96" s="17">
        <f t="shared" si="4"/>
        <v>1</v>
      </c>
      <c r="V96" s="18">
        <f t="shared" si="6"/>
        <v>17.52</v>
      </c>
      <c r="W96" s="18">
        <f t="shared" si="5"/>
        <v>17.52</v>
      </c>
      <c r="X96" s="19"/>
    </row>
    <row r="97" spans="1:24" ht="15.75" customHeight="1">
      <c r="A97" s="1">
        <v>110400</v>
      </c>
      <c r="B97" s="1">
        <v>110402</v>
      </c>
      <c r="C97" s="59" t="s">
        <v>150</v>
      </c>
      <c r="D97" s="68" t="s">
        <v>159</v>
      </c>
      <c r="E97" s="63" t="s">
        <v>116</v>
      </c>
      <c r="F97" s="62" t="s">
        <v>180</v>
      </c>
      <c r="G97" s="11" t="s">
        <v>90</v>
      </c>
      <c r="H97" s="1" t="s">
        <v>53</v>
      </c>
      <c r="I97" s="12" t="s">
        <v>92</v>
      </c>
      <c r="J97" s="13" t="s">
        <v>53</v>
      </c>
      <c r="K97" s="63" t="s">
        <v>190</v>
      </c>
      <c r="L97" s="76">
        <v>44007</v>
      </c>
      <c r="M97" s="76">
        <v>44007</v>
      </c>
      <c r="N97" s="16"/>
      <c r="O97" s="16"/>
      <c r="P97" s="16"/>
      <c r="Q97" s="80">
        <v>0</v>
      </c>
      <c r="R97" s="29">
        <v>54.01</v>
      </c>
      <c r="S97" s="78">
        <v>1</v>
      </c>
      <c r="T97" s="36">
        <v>17.52</v>
      </c>
      <c r="U97" s="17">
        <f t="shared" si="4"/>
        <v>1</v>
      </c>
      <c r="V97" s="18">
        <f t="shared" si="6"/>
        <v>17.52</v>
      </c>
      <c r="W97" s="18">
        <f t="shared" si="5"/>
        <v>17.52</v>
      </c>
      <c r="X97" s="19"/>
    </row>
    <row r="98" spans="1:24" ht="14.4">
      <c r="A98" s="1"/>
      <c r="B98" s="1"/>
      <c r="C98" s="39"/>
      <c r="D98" s="40"/>
      <c r="E98" s="38"/>
      <c r="F98" s="45"/>
      <c r="G98" s="1"/>
      <c r="H98" s="1"/>
      <c r="I98" s="12"/>
      <c r="J98" s="13"/>
      <c r="K98" s="14"/>
      <c r="L98" s="42"/>
      <c r="M98" s="41"/>
      <c r="N98" s="16"/>
      <c r="O98" s="16"/>
      <c r="P98" s="16"/>
      <c r="Q98" s="48"/>
      <c r="R98" s="48"/>
      <c r="S98" s="48"/>
      <c r="T98" s="48"/>
      <c r="U98" s="17"/>
      <c r="V98" s="18"/>
      <c r="W98" s="18"/>
      <c r="X98" s="19"/>
    </row>
    <row r="99" spans="1:24" ht="14.4">
      <c r="A99" s="1"/>
      <c r="B99" s="1"/>
      <c r="C99" s="39"/>
      <c r="D99" s="40"/>
      <c r="E99" s="38"/>
      <c r="F99" s="45"/>
      <c r="G99" s="1"/>
      <c r="H99" s="1"/>
      <c r="I99" s="12"/>
      <c r="J99" s="13"/>
      <c r="K99" s="14"/>
      <c r="L99" s="42"/>
      <c r="M99" s="41"/>
      <c r="N99" s="16"/>
      <c r="O99" s="16"/>
      <c r="P99" s="16"/>
      <c r="Q99" s="48"/>
      <c r="R99" s="48"/>
      <c r="S99" s="48"/>
      <c r="T99" s="48"/>
      <c r="U99" s="17"/>
      <c r="V99" s="18"/>
      <c r="W99" s="18"/>
      <c r="X99" s="19"/>
    </row>
    <row r="100" spans="1:24" ht="14.4">
      <c r="A100" s="1"/>
      <c r="B100" s="1"/>
      <c r="C100" s="38"/>
      <c r="D100" s="40"/>
      <c r="E100" s="38"/>
      <c r="F100" s="45"/>
      <c r="G100" s="20"/>
      <c r="H100" s="1"/>
      <c r="I100" s="12"/>
      <c r="J100" s="13"/>
      <c r="K100" s="14"/>
      <c r="L100" s="41"/>
      <c r="M100" s="41"/>
      <c r="N100" s="16"/>
      <c r="O100" s="16"/>
      <c r="P100" s="16"/>
      <c r="Q100" s="48"/>
      <c r="R100" s="48"/>
      <c r="S100" s="48"/>
      <c r="T100" s="48"/>
      <c r="U100" s="17"/>
      <c r="V100" s="18"/>
      <c r="W100" s="18"/>
      <c r="X100" s="19"/>
    </row>
    <row r="101" spans="1:24" ht="14.4">
      <c r="A101" s="1"/>
      <c r="B101" s="1"/>
      <c r="C101" s="38"/>
      <c r="D101" s="40"/>
      <c r="E101" s="38"/>
      <c r="F101" s="45"/>
      <c r="G101" s="20"/>
      <c r="H101" s="1"/>
      <c r="I101" s="12"/>
      <c r="J101" s="13"/>
      <c r="K101" s="14"/>
      <c r="L101" s="41"/>
      <c r="M101" s="41"/>
      <c r="N101" s="16"/>
      <c r="O101" s="16"/>
      <c r="P101" s="16"/>
      <c r="Q101" s="48"/>
      <c r="R101" s="48"/>
      <c r="S101" s="48"/>
      <c r="T101" s="48"/>
      <c r="U101" s="17"/>
      <c r="V101" s="18"/>
      <c r="W101" s="18"/>
      <c r="X101" s="19"/>
    </row>
    <row r="102" spans="1:24" ht="15.75" customHeight="1">
      <c r="A102" s="1"/>
      <c r="B102" s="21"/>
      <c r="C102" s="21"/>
      <c r="D102" s="21"/>
      <c r="E102" s="21"/>
      <c r="F102" s="46"/>
      <c r="G102" s="21"/>
      <c r="H102" s="21"/>
      <c r="I102" s="21"/>
      <c r="J102" s="21"/>
      <c r="K102" s="21"/>
      <c r="L102" s="21"/>
      <c r="M102" s="21"/>
      <c r="N102" s="21"/>
      <c r="O102" s="21"/>
      <c r="P102" s="16"/>
      <c r="Q102" s="21"/>
      <c r="R102" s="22"/>
      <c r="S102" s="21"/>
      <c r="T102" s="21"/>
      <c r="U102" s="21"/>
      <c r="V102" s="21"/>
      <c r="W102" s="23">
        <f>SUM(W7:W101)</f>
        <v>5607.4700000000212</v>
      </c>
      <c r="X102" s="21"/>
    </row>
    <row r="111" spans="1:24" ht="15.75" customHeight="1">
      <c r="B111" s="24"/>
    </row>
  </sheetData>
  <sheetProtection selectLockedCells="1" selectUnlockedCells="1"/>
  <autoFilter ref="A2:X10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12:V14 U7:X7 P7:P15 P17:P97 W8:W97 U100:X101 X8:X99">
    <cfRule type="expression" dxfId="7" priority="95" stopIfTrue="1">
      <formula>#REF!&lt;&gt;#REF!</formula>
    </cfRule>
  </conditionalFormatting>
  <conditionalFormatting sqref="U98:U99">
    <cfRule type="expression" dxfId="6" priority="92" stopIfTrue="1">
      <formula>#REF!&lt;&gt;#REF!</formula>
    </cfRule>
  </conditionalFormatting>
  <conditionalFormatting sqref="U8:V8">
    <cfRule type="expression" dxfId="5" priority="85" stopIfTrue="1">
      <formula>#REF!&lt;&gt;#REF!</formula>
    </cfRule>
  </conditionalFormatting>
  <conditionalFormatting sqref="U10:V11 W98:W99 P98:P102 V24:V99">
    <cfRule type="expression" dxfId="4" priority="84" stopIfTrue="1">
      <formula>#REF!&lt;&gt;#REF!</formula>
    </cfRule>
  </conditionalFormatting>
  <conditionalFormatting sqref="U15:V17">
    <cfRule type="expression" dxfId="3" priority="82" stopIfTrue="1">
      <formula>#REF!&lt;&gt;#REF!</formula>
    </cfRule>
  </conditionalFormatting>
  <conditionalFormatting sqref="U19:V19">
    <cfRule type="expression" dxfId="2" priority="81" stopIfTrue="1">
      <formula>#REF!&lt;&gt;#REF!</formula>
    </cfRule>
  </conditionalFormatting>
  <conditionalFormatting sqref="U21:V23 U24:U97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allowBlank="1" sqref="G7:G99">
      <formula1>"Nacional,Internacional"</formula1>
      <formula2>0</formula2>
    </dataValidation>
    <dataValidation type="list" allowBlank="1" sqref="J7:J101 H7:H101">
      <formula1>"AL,AP,AM,BA,CE,DF,ES,GO,MA,MT,MS,MG,PA,PB,PR,PE,PI,RJ,RN,RS,RO,RR,SC,SP,SE,TO,–"</formula1>
      <formula2>0</formula2>
    </dataValidation>
    <dataValidation type="list" errorStyle="warning" allowBlank="1" showErrorMessage="1" sqref="B7:B101 A7:A102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2020-09-15T14:13:37Z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