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620" windowWidth="16380" windowHeight="6576" tabRatio="772" activeTab="1"/>
  </bookViews>
  <sheets>
    <sheet name="Gráf1" sheetId="2" r:id="rId1"/>
    <sheet name="Mapa - Passagens e Diárias" sheetId="1" r:id="rId2"/>
  </sheets>
  <definedNames>
    <definedName name="_xlnm._FilterDatabase" localSheetId="1" hidden="1">'Mapa - Passagens e Diárias'!$A$2:$X$68</definedName>
  </definedNames>
  <calcPr calcId="145621"/>
</workbook>
</file>

<file path=xl/calcChain.xml><?xml version="1.0" encoding="utf-8"?>
<calcChain xmlns="http://schemas.openxmlformats.org/spreadsheetml/2006/main">
  <c r="U57" i="1" l="1"/>
  <c r="U58" i="1"/>
  <c r="U59" i="1"/>
  <c r="U60" i="1"/>
  <c r="U61" i="1"/>
  <c r="U62" i="1"/>
  <c r="U63" i="1"/>
  <c r="W57" i="1"/>
  <c r="W58" i="1"/>
  <c r="W59" i="1"/>
  <c r="W60" i="1"/>
  <c r="W61" i="1"/>
  <c r="W62" i="1"/>
  <c r="W63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27" i="1" l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26" i="1" l="1"/>
  <c r="V25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U7" i="1" l="1"/>
  <c r="V7" i="1"/>
  <c r="W7" i="1"/>
  <c r="U8" i="1"/>
  <c r="V8" i="1"/>
  <c r="W8" i="1"/>
  <c r="U9" i="1"/>
  <c r="V9" i="1"/>
  <c r="W9" i="1"/>
  <c r="U10" i="1"/>
  <c r="V10" i="1"/>
  <c r="W10" i="1"/>
  <c r="U11" i="1"/>
  <c r="V11" i="1"/>
  <c r="W11" i="1"/>
  <c r="U12" i="1"/>
  <c r="V12" i="1"/>
  <c r="W12" i="1"/>
  <c r="U13" i="1"/>
  <c r="V13" i="1"/>
  <c r="W13" i="1"/>
  <c r="U14" i="1"/>
  <c r="V14" i="1"/>
  <c r="W14" i="1"/>
  <c r="U15" i="1"/>
  <c r="V15" i="1"/>
  <c r="W15" i="1"/>
  <c r="U16" i="1"/>
  <c r="V16" i="1"/>
  <c r="W16" i="1"/>
  <c r="U17" i="1"/>
  <c r="V17" i="1"/>
  <c r="W17" i="1"/>
  <c r="U18" i="1"/>
  <c r="V18" i="1"/>
  <c r="W18" i="1"/>
  <c r="U19" i="1"/>
  <c r="V19" i="1"/>
  <c r="W19" i="1"/>
  <c r="U20" i="1"/>
  <c r="V20" i="1"/>
  <c r="W20" i="1"/>
  <c r="U21" i="1"/>
  <c r="V21" i="1"/>
  <c r="W21" i="1"/>
  <c r="U22" i="1"/>
  <c r="V22" i="1"/>
  <c r="W22" i="1"/>
  <c r="U23" i="1"/>
  <c r="W23" i="1"/>
  <c r="U24" i="1"/>
  <c r="V24" i="1"/>
  <c r="W24" i="1"/>
  <c r="W68" i="1" l="1"/>
</calcChain>
</file>

<file path=xl/comments1.xml><?xml version="1.0" encoding="utf-8"?>
<comments xmlns="http://schemas.openxmlformats.org/spreadsheetml/2006/main">
  <authors>
    <author/>
  </authors>
  <commentList>
    <comment ref="P4" authorId="0">
      <text>
        <r>
          <rPr>
            <sz val="9"/>
            <rFont val="Arial"/>
            <family val="2"/>
            <charset val="134"/>
          </rPr>
          <t>Preenchimento automático</t>
        </r>
      </text>
    </comment>
  </commentList>
</comments>
</file>

<file path=xl/sharedStrings.xml><?xml version="1.0" encoding="utf-8"?>
<sst xmlns="http://schemas.openxmlformats.org/spreadsheetml/2006/main" count="492" uniqueCount="143">
  <si>
    <t>UNIDADE GESTORA</t>
  </si>
  <si>
    <t>SERVIDOR</t>
  </si>
  <si>
    <t>EVENTO</t>
  </si>
  <si>
    <t>PASSAGENS</t>
  </si>
  <si>
    <t>DIÁRIAS</t>
  </si>
  <si>
    <t>TOTAL (R$)</t>
  </si>
  <si>
    <t>OBSERVAÇÕES</t>
  </si>
  <si>
    <t>UGC</t>
  </si>
  <si>
    <t>UGE</t>
  </si>
  <si>
    <t>Nome Completo do Favorecido</t>
  </si>
  <si>
    <t>Matrícula</t>
  </si>
  <si>
    <t>Cargo/Função</t>
  </si>
  <si>
    <t>Motivo (Descrição)</t>
  </si>
  <si>
    <t>Tipo</t>
  </si>
  <si>
    <t>Origem</t>
  </si>
  <si>
    <t>Destino</t>
  </si>
  <si>
    <t>Data (ida)</t>
  </si>
  <si>
    <t>Data (volta)</t>
  </si>
  <si>
    <t>Valor (ida)</t>
  </si>
  <si>
    <t>Valor (volta)</t>
  </si>
  <si>
    <t>Total (R$)</t>
  </si>
  <si>
    <t>INTEGRAIS</t>
  </si>
  <si>
    <t>PARCIAIS</t>
  </si>
  <si>
    <t>Total de diárias</t>
  </si>
  <si>
    <t>UF</t>
  </si>
  <si>
    <t>Cidade</t>
  </si>
  <si>
    <t>Cidade/País</t>
  </si>
  <si>
    <t>Quantidade</t>
  </si>
  <si>
    <t>Valor unitário</t>
  </si>
  <si>
    <t>APAC</t>
  </si>
  <si>
    <t>ADAGRO</t>
  </si>
  <si>
    <t>Código_UGC</t>
  </si>
  <si>
    <t>Código_UGE</t>
  </si>
  <si>
    <t>Nome_Completo_do_Favorecido</t>
  </si>
  <si>
    <t>Cargo/Função_Servidor</t>
  </si>
  <si>
    <t>Motivo_Evento</t>
  </si>
  <si>
    <t>Tipo_Evento</t>
  </si>
  <si>
    <t>Origem_UF</t>
  </si>
  <si>
    <t>Origem_Cidade/Pais</t>
  </si>
  <si>
    <t>Destino_UF</t>
  </si>
  <si>
    <t>Destino_Cidade/Pais</t>
  </si>
  <si>
    <t>Data_Ida</t>
  </si>
  <si>
    <t>Data_Volta</t>
  </si>
  <si>
    <t>Valor_Ida</t>
  </si>
  <si>
    <t>Valor_Volta</t>
  </si>
  <si>
    <t>Passagens_Total_R$</t>
  </si>
  <si>
    <t>Qtd_Diárias_Integrais</t>
  </si>
  <si>
    <t>Valor_Unit_Diárias_Integrais</t>
  </si>
  <si>
    <t>Qtd_Diárias_Parciais</t>
  </si>
  <si>
    <t>Valor_Unitário_Diárias_Parciais</t>
  </si>
  <si>
    <t>Diárias_Total_R$</t>
  </si>
  <si>
    <t>Total_R$</t>
  </si>
  <si>
    <t>ARPE</t>
  </si>
  <si>
    <t>PE</t>
  </si>
  <si>
    <t>CPRH</t>
  </si>
  <si>
    <t>CTM</t>
  </si>
  <si>
    <t>DEFN</t>
  </si>
  <si>
    <t>DETRAN</t>
  </si>
  <si>
    <t>EMPETUR</t>
  </si>
  <si>
    <t>EPC</t>
  </si>
  <si>
    <t>FACEPE</t>
  </si>
  <si>
    <t>DASIS</t>
  </si>
  <si>
    <t>FUNAPE</t>
  </si>
  <si>
    <t>DEF CIVIL</t>
  </si>
  <si>
    <t>FUNASE</t>
  </si>
  <si>
    <t>FUNDARPE</t>
  </si>
  <si>
    <t>DER-PE</t>
  </si>
  <si>
    <t>GAB GOV</t>
  </si>
  <si>
    <t>IPA</t>
  </si>
  <si>
    <t>PERPART</t>
  </si>
  <si>
    <t>SDS</t>
  </si>
  <si>
    <t>FERH</t>
  </si>
  <si>
    <t>SECULT</t>
  </si>
  <si>
    <t>FFPP - UPE</t>
  </si>
  <si>
    <t>SEE</t>
  </si>
  <si>
    <t>FOP - UPE</t>
  </si>
  <si>
    <t>SEFAZ</t>
  </si>
  <si>
    <t>FRF</t>
  </si>
  <si>
    <t>SEMAS</t>
  </si>
  <si>
    <t>SJDH</t>
  </si>
  <si>
    <t>HAM</t>
  </si>
  <si>
    <t>HGV</t>
  </si>
  <si>
    <t>HR</t>
  </si>
  <si>
    <t>HRA</t>
  </si>
  <si>
    <t>HUOC</t>
  </si>
  <si>
    <t>ICB-UPE</t>
  </si>
  <si>
    <t>IPEM-PE</t>
  </si>
  <si>
    <t>PGE-PE</t>
  </si>
  <si>
    <t>PMPE</t>
  </si>
  <si>
    <t>POLCIV-SDS</t>
  </si>
  <si>
    <t>Nacional</t>
  </si>
  <si>
    <t>RECIFE</t>
  </si>
  <si>
    <t>CB BM</t>
  </si>
  <si>
    <t>SD PM</t>
  </si>
  <si>
    <t>SD BM</t>
  </si>
  <si>
    <t>FÁBIO BONIFÁCIO DOS SANTOS</t>
  </si>
  <si>
    <t>EDMÍLSON VIRGÍNIO DE LIMA</t>
  </si>
  <si>
    <t>798107-4</t>
  </si>
  <si>
    <t>30419-0</t>
  </si>
  <si>
    <t>950922-4</t>
  </si>
  <si>
    <t>798151-1</t>
  </si>
  <si>
    <t>940388-4</t>
  </si>
  <si>
    <t>30829-3</t>
  </si>
  <si>
    <t>104599-7</t>
  </si>
  <si>
    <t>MAJ BM</t>
  </si>
  <si>
    <t>2º SGT BM</t>
  </si>
  <si>
    <t>3º SGT BM</t>
  </si>
  <si>
    <t>2º SGT PM</t>
  </si>
  <si>
    <t>GRAVATÁ</t>
  </si>
  <si>
    <t>710316-6</t>
  </si>
  <si>
    <t>115709-4</t>
  </si>
  <si>
    <t>940379-5</t>
  </si>
  <si>
    <t>2° SGT BM</t>
  </si>
  <si>
    <t>SUB TEN BM</t>
  </si>
  <si>
    <t>PEDRA</t>
  </si>
  <si>
    <t>SEGURANÇA DA VICE GOVERNADORA</t>
  </si>
  <si>
    <t>MARCO FILIPO DA SILVA MARIA</t>
  </si>
  <si>
    <t>DALTON MESSIAS BATISTA DA SILVA</t>
  </si>
  <si>
    <t>DANIEL QUINTINO DOS SANTOS</t>
  </si>
  <si>
    <t>CARLOS VINÍCIUS GOMES DE MELO</t>
  </si>
  <si>
    <t>FLÁVIO VIEIRA DE MENDONÇA</t>
  </si>
  <si>
    <r>
      <t>YASSER </t>
    </r>
    <r>
      <rPr>
        <sz val="10"/>
        <rFont val="Arial"/>
        <family val="2"/>
      </rPr>
      <t>YOUSSEF BATISTA CORDEIRO</t>
    </r>
  </si>
  <si>
    <t>JADSON BATISTA DO NASCIMENTO</t>
  </si>
  <si>
    <t>EDVALDO THOMAZI</t>
  </si>
  <si>
    <t>JOSEMAR CARTIER RIBEIRO DE MORAES</t>
  </si>
  <si>
    <t>ISRAEL GOMES DA COSTA FILHO</t>
  </si>
  <si>
    <t>MÁRCIO ANTONIO AMORIM</t>
  </si>
  <si>
    <t>707224-4</t>
  </si>
  <si>
    <t>104663-2</t>
  </si>
  <si>
    <t>711098-7</t>
  </si>
  <si>
    <t>1º TEN BM</t>
  </si>
  <si>
    <t>3º SGT PM</t>
  </si>
  <si>
    <t>Regular as ações da CODECIPE a serem desenvolvidas em apoio técnico ao municípios de Barra de Guabiraba afetado por chuvas.</t>
  </si>
  <si>
    <t>Acompanhamento e vistoria de módulos habitacionais (containers), localizados no município de Cortês.</t>
  </si>
  <si>
    <t>Vistoria em imóveis, no município de Pedra-PE.</t>
  </si>
  <si>
    <t>Regular as ações da CODECIPE a serem desenvolvidas em apoio aos municípios da Mata Sul e Agreste afetados por chuvas, em ações de assistência humanitária</t>
  </si>
  <si>
    <t>Regular as ações da CODECIPE a serem desenvolvidas em apoio aos municípios da Mata Sul e Agreste afetados por chuvas</t>
  </si>
  <si>
    <t>Regular as ações do GAD/SERTÃO na entrega de materiais de ajuda humanitária no município de Sertânia-PE.</t>
  </si>
  <si>
    <t>BARRA DE GUABIRABA</t>
  </si>
  <si>
    <t>SERTÂNIA e CARNAÍBA</t>
  </si>
  <si>
    <t>CORTÊS</t>
  </si>
  <si>
    <t>PETROLINA</t>
  </si>
  <si>
    <t>MATRIZ DE GERENCIAMENTO DE DIÁRIAS E PASSAGENS REFERENTE AO MÊS DE JULHO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</si>
</sst>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R$&quot;\ #,##0.00;[Red]\-&quot;R$&quot;\ #,##0.00"/>
    <numFmt numFmtId="43" formatCode="_-* #,##0.00_-;\-* #,##0.00_-;_-* &quot;-&quot;??_-;_-@_-"/>
    <numFmt numFmtId="164" formatCode="[$R$ ]#,##0.00"/>
    <numFmt numFmtId="165" formatCode="000"/>
    <numFmt numFmtId="166" formatCode="0#"/>
    <numFmt numFmtId="167" formatCode="&quot;R$&quot;\ #,##0.00"/>
  </numFmts>
  <fonts count="2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134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8"/>
      </right>
      <top style="thin">
        <color indexed="63"/>
      </top>
      <bottom style="thin">
        <color indexed="8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63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22"/>
      </bottom>
      <diagonal/>
    </border>
    <border>
      <left/>
      <right/>
      <top style="thin">
        <color indexed="8"/>
      </top>
      <bottom style="thin">
        <color indexed="22"/>
      </bottom>
      <diagonal/>
    </border>
    <border>
      <left/>
      <right style="thin">
        <color indexed="22"/>
      </right>
      <top style="thin">
        <color indexed="8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23"/>
      </right>
      <top style="thin">
        <color indexed="8"/>
      </top>
      <bottom/>
      <diagonal/>
    </border>
  </borders>
  <cellStyleXfs count="26">
    <xf numFmtId="0" fontId="0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3" fillId="0" borderId="0"/>
    <xf numFmtId="43" fontId="16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9" fillId="0" borderId="15" xfId="0" applyFont="1" applyFill="1" applyBorder="1" applyAlignment="1">
      <alignment horizontal="center" vertical="center"/>
    </xf>
    <xf numFmtId="0" fontId="8" fillId="0" borderId="0" xfId="0" applyFont="1" applyFill="1" applyAlignment="1"/>
    <xf numFmtId="0" fontId="11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8" fillId="0" borderId="6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166" fontId="9" fillId="0" borderId="17" xfId="0" applyNumberFormat="1" applyFont="1" applyFill="1" applyBorder="1" applyAlignment="1">
      <alignment horizontal="center" vertical="center"/>
    </xf>
    <xf numFmtId="14" fontId="9" fillId="0" borderId="15" xfId="0" applyNumberFormat="1" applyFont="1" applyFill="1" applyBorder="1" applyAlignment="1">
      <alignment horizontal="center" vertical="center"/>
    </xf>
    <xf numFmtId="164" fontId="9" fillId="0" borderId="15" xfId="0" applyNumberFormat="1" applyFont="1" applyFill="1" applyBorder="1" applyAlignment="1">
      <alignment horizontal="center" vertical="center"/>
    </xf>
    <xf numFmtId="165" fontId="9" fillId="0" borderId="15" xfId="0" applyNumberFormat="1" applyFont="1" applyFill="1" applyBorder="1" applyAlignment="1">
      <alignment horizontal="center" vertical="center"/>
    </xf>
    <xf numFmtId="164" fontId="9" fillId="0" borderId="15" xfId="0" applyNumberFormat="1" applyFont="1" applyFill="1" applyBorder="1" applyAlignment="1">
      <alignment vertical="center"/>
    </xf>
    <xf numFmtId="0" fontId="9" fillId="0" borderId="16" xfId="0" applyFont="1" applyFill="1" applyBorder="1" applyAlignment="1">
      <alignment vertical="center"/>
    </xf>
    <xf numFmtId="0" fontId="9" fillId="0" borderId="16" xfId="0" applyFont="1" applyFill="1" applyBorder="1" applyAlignment="1">
      <alignment horizontal="center" vertical="center"/>
    </xf>
    <xf numFmtId="0" fontId="8" fillId="0" borderId="15" xfId="0" applyFont="1" applyFill="1" applyBorder="1" applyAlignment="1"/>
    <xf numFmtId="167" fontId="8" fillId="0" borderId="15" xfId="0" applyNumberFormat="1" applyFont="1" applyFill="1" applyBorder="1" applyAlignment="1"/>
    <xf numFmtId="164" fontId="13" fillId="0" borderId="15" xfId="0" applyNumberFormat="1" applyFont="1" applyFill="1" applyBorder="1" applyAlignment="1"/>
    <xf numFmtId="0" fontId="9" fillId="0" borderId="0" xfId="0" applyFont="1" applyFill="1" applyAlignment="1"/>
    <xf numFmtId="0" fontId="0" fillId="0" borderId="15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left" vertical="center"/>
    </xf>
    <xf numFmtId="0" fontId="14" fillId="0" borderId="15" xfId="0" applyFont="1" applyBorder="1"/>
    <xf numFmtId="167" fontId="0" fillId="0" borderId="15" xfId="0" applyNumberForma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0" xfId="0" applyFont="1"/>
    <xf numFmtId="0" fontId="10" fillId="0" borderId="1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8" fontId="0" fillId="0" borderId="15" xfId="0" applyNumberFormat="1" applyFill="1" applyBorder="1"/>
    <xf numFmtId="167" fontId="0" fillId="0" borderId="15" xfId="0" applyNumberFormat="1" applyFill="1" applyBorder="1" applyAlignment="1">
      <alignment horizontal="center" vertical="center"/>
    </xf>
    <xf numFmtId="0" fontId="14" fillId="0" borderId="15" xfId="7" applyFont="1" applyBorder="1" applyAlignment="1">
      <alignment vertical="center" wrapText="1"/>
    </xf>
    <xf numFmtId="0" fontId="18" fillId="0" borderId="20" xfId="7" applyFont="1" applyBorder="1" applyAlignment="1">
      <alignment horizontal="left" vertical="center" wrapText="1"/>
    </xf>
    <xf numFmtId="0" fontId="14" fillId="0" borderId="15" xfId="7" applyFont="1" applyBorder="1" applyAlignment="1">
      <alignment vertical="center"/>
    </xf>
    <xf numFmtId="14" fontId="2" fillId="0" borderId="15" xfId="7" applyNumberFormat="1" applyBorder="1" applyAlignment="1">
      <alignment vertical="center"/>
    </xf>
    <xf numFmtId="14" fontId="2" fillId="0" borderId="18" xfId="7" applyNumberFormat="1" applyBorder="1" applyAlignment="1">
      <alignment vertical="center"/>
    </xf>
    <xf numFmtId="0" fontId="12" fillId="0" borderId="9" xfId="0" applyFont="1" applyFill="1" applyBorder="1" applyAlignment="1">
      <alignment horizontal="justify" vertical="justify" wrapText="1"/>
    </xf>
    <xf numFmtId="0" fontId="9" fillId="0" borderId="15" xfId="0" applyFont="1" applyFill="1" applyBorder="1" applyAlignment="1">
      <alignment horizontal="justify" vertical="justify"/>
    </xf>
    <xf numFmtId="0" fontId="14" fillId="0" borderId="15" xfId="7" applyFont="1" applyBorder="1" applyAlignment="1">
      <alignment horizontal="justify" vertical="justify" wrapText="1"/>
    </xf>
    <xf numFmtId="0" fontId="8" fillId="0" borderId="15" xfId="0" applyFont="1" applyFill="1" applyBorder="1" applyAlignment="1">
      <alignment horizontal="justify" vertical="justify"/>
    </xf>
    <xf numFmtId="0" fontId="8" fillId="0" borderId="0" xfId="0" applyFont="1" applyFill="1" applyAlignment="1">
      <alignment horizontal="justify" vertical="justify"/>
    </xf>
    <xf numFmtId="0" fontId="2" fillId="0" borderId="15" xfId="7" applyBorder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vertical="center"/>
    </xf>
    <xf numFmtId="0" fontId="0" fillId="0" borderId="15" xfId="0" applyFont="1" applyFill="1" applyBorder="1" applyAlignment="1">
      <alignment horizontal="center" vertical="center"/>
    </xf>
    <xf numFmtId="14" fontId="19" fillId="0" borderId="15" xfId="24" applyNumberFormat="1" applyFont="1" applyBorder="1" applyAlignment="1">
      <alignment horizontal="center" vertical="center"/>
    </xf>
    <xf numFmtId="0" fontId="14" fillId="0" borderId="15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14" fontId="19" fillId="0" borderId="15" xfId="23" applyNumberFormat="1" applyFont="1" applyBorder="1" applyAlignment="1">
      <alignment horizontal="center" vertical="center"/>
    </xf>
    <xf numFmtId="1" fontId="0" fillId="0" borderId="15" xfId="6" applyNumberFormat="1" applyFont="1" applyBorder="1" applyAlignment="1">
      <alignment horizontal="center"/>
    </xf>
    <xf numFmtId="0" fontId="14" fillId="0" borderId="15" xfId="25" applyFont="1" applyBorder="1" applyAlignment="1">
      <alignment horizontal="center" vertical="center" wrapText="1"/>
    </xf>
    <xf numFmtId="0" fontId="17" fillId="0" borderId="15" xfId="25" applyFont="1" applyBorder="1" applyAlignment="1">
      <alignment horizontal="center" vertical="center" wrapText="1"/>
    </xf>
    <xf numFmtId="0" fontId="14" fillId="0" borderId="15" xfId="25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/>
    </xf>
    <xf numFmtId="164" fontId="9" fillId="0" borderId="15" xfId="0" applyNumberFormat="1" applyFont="1" applyFill="1" applyBorder="1" applyAlignment="1">
      <alignment horizontal="left" vertical="center"/>
    </xf>
    <xf numFmtId="14" fontId="19" fillId="0" borderId="15" xfId="25" applyNumberFormat="1" applyFont="1" applyBorder="1" applyAlignment="1">
      <alignment horizontal="center" vertical="center"/>
    </xf>
    <xf numFmtId="0" fontId="1" fillId="0" borderId="15" xfId="25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 wrapText="1"/>
    </xf>
    <xf numFmtId="0" fontId="15" fillId="0" borderId="0" xfId="0" applyFont="1"/>
    <xf numFmtId="0" fontId="0" fillId="0" borderId="15" xfId="0" applyFont="1" applyFill="1" applyBorder="1" applyAlignment="1">
      <alignment horizontal="left" vertical="center"/>
    </xf>
    <xf numFmtId="0" fontId="15" fillId="0" borderId="15" xfId="0" applyFont="1" applyBorder="1"/>
    <xf numFmtId="0" fontId="0" fillId="0" borderId="15" xfId="0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14" fillId="0" borderId="15" xfId="0" applyFont="1" applyBorder="1" applyAlignment="1">
      <alignment vertical="center" wrapText="1"/>
    </xf>
    <xf numFmtId="0" fontId="17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wrapText="1"/>
    </xf>
    <xf numFmtId="0" fontId="14" fillId="0" borderId="15" xfId="0" applyFont="1" applyBorder="1" applyAlignment="1">
      <alignment horizontal="center" vertical="center" wrapText="1"/>
    </xf>
    <xf numFmtId="1" fontId="0" fillId="0" borderId="19" xfId="6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justify" wrapText="1"/>
    </xf>
  </cellXfs>
  <cellStyles count="26">
    <cellStyle name="Normal" xfId="0" builtinId="0"/>
    <cellStyle name="Normal 10" xfId="16"/>
    <cellStyle name="Normal 11" xfId="17"/>
    <cellStyle name="Normal 12" xfId="18"/>
    <cellStyle name="Normal 13" xfId="19"/>
    <cellStyle name="Normal 14" xfId="4"/>
    <cellStyle name="Normal 14 2" xfId="20"/>
    <cellStyle name="Normal 15" xfId="5"/>
    <cellStyle name="Normal 15 2" xfId="21"/>
    <cellStyle name="Normal 16" xfId="7"/>
    <cellStyle name="Normal 16 2" xfId="22"/>
    <cellStyle name="Normal 17" xfId="23"/>
    <cellStyle name="Normal 18" xfId="24"/>
    <cellStyle name="Normal 19" xfId="25"/>
    <cellStyle name="Normal 2" xfId="8"/>
    <cellStyle name="Normal 3" xfId="1"/>
    <cellStyle name="Normal 3 2" xfId="2"/>
    <cellStyle name="Normal 3 3" xfId="9"/>
    <cellStyle name="Normal 4" xfId="10"/>
    <cellStyle name="Normal 5" xfId="3"/>
    <cellStyle name="Normal 5 2" xfId="11"/>
    <cellStyle name="Normal 6" xfId="12"/>
    <cellStyle name="Normal 7" xfId="13"/>
    <cellStyle name="Normal 8" xfId="14"/>
    <cellStyle name="Normal 9" xfId="15"/>
    <cellStyle name="Vírgula" xfId="6" builtinId="3"/>
  </cellStyles>
  <dxfs count="8"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'Mapa - Passagens e Diárias'!#REF!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598976"/>
        <c:axId val="79823424"/>
      </c:barChart>
      <c:catAx>
        <c:axId val="89598976"/>
        <c:scaling>
          <c:orientation val="minMax"/>
        </c:scaling>
        <c:delete val="0"/>
        <c:axPos val="b"/>
        <c:majorTickMark val="out"/>
        <c:minorTickMark val="none"/>
        <c:tickLblPos val="nextTo"/>
        <c:crossAx val="79823424"/>
        <c:crosses val="autoZero"/>
        <c:auto val="1"/>
        <c:lblAlgn val="ctr"/>
        <c:lblOffset val="100"/>
        <c:noMultiLvlLbl val="0"/>
      </c:catAx>
      <c:valAx>
        <c:axId val="79823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95989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6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37796" cy="600325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347252</xdr:colOff>
      <xdr:row>0</xdr:row>
      <xdr:rowOff>159203</xdr:rowOff>
    </xdr:from>
    <xdr:to>
      <xdr:col>23</xdr:col>
      <xdr:colOff>1016453</xdr:colOff>
      <xdr:row>0</xdr:row>
      <xdr:rowOff>1796142</xdr:rowOff>
    </xdr:to>
    <xdr:pic>
      <xdr:nvPicPr>
        <xdr:cNvPr id="1026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24431" y="159203"/>
          <a:ext cx="4438379" cy="163693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28575</xdr:colOff>
      <xdr:row>50</xdr:row>
      <xdr:rowOff>0</xdr:rowOff>
    </xdr:to>
    <xdr:sp macro="" textlink="">
      <xdr:nvSpPr>
        <xdr:cNvPr id="1027" name="Rectangle 5" hidden="1"/>
        <xdr:cNvSpPr>
          <a:spLocks noChangeArrowheads="1"/>
        </xdr:cNvSpPr>
      </xdr:nvSpPr>
      <xdr:spPr bwMode="auto">
        <a:xfrm>
          <a:off x="0" y="0"/>
          <a:ext cx="9734550" cy="24818340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77"/>
  <sheetViews>
    <sheetView showGridLines="0" tabSelected="1" topLeftCell="I1" zoomScale="70" zoomScaleNormal="70" workbookViewId="0">
      <selection activeCell="P7" sqref="P7:P63"/>
    </sheetView>
  </sheetViews>
  <sheetFormatPr defaultColWidth="14.44140625" defaultRowHeight="15.75" customHeight="1"/>
  <cols>
    <col min="1" max="1" width="12.88671875" style="2" bestFit="1" customWidth="1"/>
    <col min="2" max="2" width="12.5546875" style="2" bestFit="1" customWidth="1"/>
    <col min="3" max="3" width="56.33203125" style="2" customWidth="1"/>
    <col min="4" max="4" width="15.33203125" style="2" customWidth="1"/>
    <col min="5" max="5" width="22.5546875" style="2" bestFit="1" customWidth="1"/>
    <col min="6" max="6" width="51.5546875" style="45" customWidth="1"/>
    <col min="7" max="7" width="12.44140625" style="2" bestFit="1" customWidth="1"/>
    <col min="8" max="8" width="11" style="2" bestFit="1" customWidth="1"/>
    <col min="9" max="9" width="19.33203125" style="2" bestFit="1" customWidth="1"/>
    <col min="10" max="10" width="11.5546875" style="2" bestFit="1" customWidth="1"/>
    <col min="11" max="11" width="74.44140625" style="2" bestFit="1" customWidth="1"/>
    <col min="12" max="12" width="17" style="2" customWidth="1"/>
    <col min="13" max="13" width="14.109375" style="2" customWidth="1"/>
    <col min="14" max="14" width="12.5546875" style="2" bestFit="1" customWidth="1"/>
    <col min="15" max="15" width="15" style="2" bestFit="1" customWidth="1"/>
    <col min="16" max="16" width="17.6640625" style="2" bestFit="1" customWidth="1"/>
    <col min="17" max="17" width="14.44140625" style="2"/>
    <col min="18" max="18" width="16.33203125" style="2" customWidth="1"/>
    <col min="19" max="19" width="15.33203125" style="2" customWidth="1"/>
    <col min="20" max="21" width="14.44140625" style="2"/>
    <col min="22" max="22" width="13" style="2" customWidth="1"/>
    <col min="23" max="23" width="14.5546875" style="2" bestFit="1" customWidth="1"/>
    <col min="24" max="24" width="35" style="2" customWidth="1"/>
    <col min="25" max="26" width="14.44140625" style="2"/>
    <col min="27" max="30" width="0" style="2" hidden="1" customWidth="1"/>
    <col min="31" max="16384" width="14.44140625" style="2"/>
  </cols>
  <sheetData>
    <row r="1" spans="1:30" ht="21" customHeight="1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</row>
    <row r="2" spans="1:30" ht="13.8">
      <c r="A2" s="75" t="s">
        <v>142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</row>
    <row r="3" spans="1:30" ht="13.8">
      <c r="A3" s="76" t="s">
        <v>0</v>
      </c>
      <c r="B3" s="76"/>
      <c r="C3" s="77" t="s">
        <v>1</v>
      </c>
      <c r="D3" s="77"/>
      <c r="E3" s="77"/>
      <c r="F3" s="77" t="s">
        <v>2</v>
      </c>
      <c r="G3" s="77"/>
      <c r="H3" s="77"/>
      <c r="I3" s="77"/>
      <c r="J3" s="77"/>
      <c r="K3" s="77"/>
      <c r="L3" s="77"/>
      <c r="M3" s="77"/>
      <c r="N3" s="77" t="s">
        <v>3</v>
      </c>
      <c r="O3" s="77"/>
      <c r="P3" s="77"/>
      <c r="Q3" s="77" t="s">
        <v>4</v>
      </c>
      <c r="R3" s="77"/>
      <c r="S3" s="77"/>
      <c r="T3" s="77"/>
      <c r="U3" s="77"/>
      <c r="V3" s="77"/>
      <c r="W3" s="75" t="s">
        <v>5</v>
      </c>
      <c r="X3" s="75" t="s">
        <v>6</v>
      </c>
    </row>
    <row r="4" spans="1:30" ht="23.25" customHeight="1">
      <c r="A4" s="78" t="s">
        <v>7</v>
      </c>
      <c r="B4" s="79" t="s">
        <v>8</v>
      </c>
      <c r="C4" s="80" t="s">
        <v>9</v>
      </c>
      <c r="D4" s="77" t="s">
        <v>10</v>
      </c>
      <c r="E4" s="77" t="s">
        <v>11</v>
      </c>
      <c r="F4" s="81" t="s">
        <v>12</v>
      </c>
      <c r="G4" s="77" t="s">
        <v>13</v>
      </c>
      <c r="H4" s="77" t="s">
        <v>14</v>
      </c>
      <c r="I4" s="77"/>
      <c r="J4" s="77" t="s">
        <v>15</v>
      </c>
      <c r="K4" s="77"/>
      <c r="L4" s="77" t="s">
        <v>16</v>
      </c>
      <c r="M4" s="77" t="s">
        <v>17</v>
      </c>
      <c r="N4" s="77" t="s">
        <v>18</v>
      </c>
      <c r="O4" s="77" t="s">
        <v>19</v>
      </c>
      <c r="P4" s="77" t="s">
        <v>20</v>
      </c>
      <c r="Q4" s="77" t="s">
        <v>21</v>
      </c>
      <c r="R4" s="77"/>
      <c r="S4" s="77" t="s">
        <v>22</v>
      </c>
      <c r="T4" s="77"/>
      <c r="U4" s="77" t="s">
        <v>23</v>
      </c>
      <c r="V4" s="77" t="s">
        <v>20</v>
      </c>
      <c r="W4" s="75"/>
      <c r="X4" s="75"/>
      <c r="AA4" s="3" t="s">
        <v>7</v>
      </c>
      <c r="AB4" s="3" t="s">
        <v>8</v>
      </c>
      <c r="AC4" s="3"/>
      <c r="AD4" s="3"/>
    </row>
    <row r="5" spans="1:30" ht="23.25" customHeight="1">
      <c r="A5" s="78"/>
      <c r="B5" s="79"/>
      <c r="C5" s="80"/>
      <c r="D5" s="77"/>
      <c r="E5" s="77"/>
      <c r="F5" s="81"/>
      <c r="G5" s="77"/>
      <c r="H5" s="26" t="s">
        <v>24</v>
      </c>
      <c r="I5" s="26" t="s">
        <v>25</v>
      </c>
      <c r="J5" s="26" t="s">
        <v>24</v>
      </c>
      <c r="K5" s="26" t="s">
        <v>26</v>
      </c>
      <c r="L5" s="77"/>
      <c r="M5" s="77"/>
      <c r="N5" s="77"/>
      <c r="O5" s="77"/>
      <c r="P5" s="77"/>
      <c r="Q5" s="26" t="s">
        <v>27</v>
      </c>
      <c r="R5" s="26" t="s">
        <v>28</v>
      </c>
      <c r="S5" s="26" t="s">
        <v>27</v>
      </c>
      <c r="T5" s="32" t="s">
        <v>28</v>
      </c>
      <c r="U5" s="77"/>
      <c r="V5" s="77"/>
      <c r="W5" s="77"/>
      <c r="X5" s="77"/>
      <c r="AA5" s="4" t="s">
        <v>29</v>
      </c>
      <c r="AB5" s="4" t="s">
        <v>30</v>
      </c>
      <c r="AC5" s="5"/>
      <c r="AD5" s="4"/>
    </row>
    <row r="6" spans="1:30" ht="27.6" hidden="1">
      <c r="A6" s="6" t="s">
        <v>31</v>
      </c>
      <c r="B6" s="7" t="s">
        <v>32</v>
      </c>
      <c r="C6" s="63" t="s">
        <v>33</v>
      </c>
      <c r="D6" s="8" t="s">
        <v>10</v>
      </c>
      <c r="E6" s="8" t="s">
        <v>34</v>
      </c>
      <c r="F6" s="41" t="s">
        <v>35</v>
      </c>
      <c r="G6" s="8" t="s">
        <v>36</v>
      </c>
      <c r="H6" s="9" t="s">
        <v>37</v>
      </c>
      <c r="I6" s="8" t="s">
        <v>38</v>
      </c>
      <c r="J6" s="8" t="s">
        <v>39</v>
      </c>
      <c r="K6" s="8" t="s">
        <v>40</v>
      </c>
      <c r="L6" s="9" t="s">
        <v>41</v>
      </c>
      <c r="M6" s="9" t="s">
        <v>42</v>
      </c>
      <c r="N6" s="9" t="s">
        <v>43</v>
      </c>
      <c r="O6" s="9" t="s">
        <v>44</v>
      </c>
      <c r="P6" s="9" t="s">
        <v>45</v>
      </c>
      <c r="Q6" s="8" t="s">
        <v>46</v>
      </c>
      <c r="R6" s="8" t="s">
        <v>47</v>
      </c>
      <c r="S6" s="8" t="s">
        <v>48</v>
      </c>
      <c r="T6" s="8" t="s">
        <v>49</v>
      </c>
      <c r="U6" s="9"/>
      <c r="V6" s="9" t="s">
        <v>50</v>
      </c>
      <c r="W6" s="10" t="s">
        <v>51</v>
      </c>
      <c r="X6" s="47"/>
      <c r="AA6" s="4" t="s">
        <v>52</v>
      </c>
      <c r="AB6" s="4" t="s">
        <v>29</v>
      </c>
      <c r="AC6" s="5"/>
      <c r="AD6" s="4"/>
    </row>
    <row r="7" spans="1:30" ht="15.75" customHeight="1">
      <c r="A7" s="1">
        <v>110400</v>
      </c>
      <c r="B7" s="1">
        <v>110401</v>
      </c>
      <c r="C7" s="28"/>
      <c r="D7" s="25"/>
      <c r="E7" s="25"/>
      <c r="F7" s="42" t="s">
        <v>115</v>
      </c>
      <c r="G7" s="11" t="s">
        <v>90</v>
      </c>
      <c r="H7" s="1" t="s">
        <v>53</v>
      </c>
      <c r="I7" s="12" t="s">
        <v>91</v>
      </c>
      <c r="J7" s="13" t="s">
        <v>53</v>
      </c>
      <c r="K7" s="14" t="s">
        <v>108</v>
      </c>
      <c r="L7" s="15">
        <v>44004</v>
      </c>
      <c r="M7" s="15">
        <v>44004</v>
      </c>
      <c r="N7" s="16"/>
      <c r="O7" s="16"/>
      <c r="P7" s="16"/>
      <c r="Q7" s="1">
        <v>0</v>
      </c>
      <c r="R7" s="29">
        <v>54.01</v>
      </c>
      <c r="S7" s="33">
        <v>1</v>
      </c>
      <c r="T7" s="34">
        <v>17.52</v>
      </c>
      <c r="U7" s="17">
        <f t="shared" ref="U7:U63" si="0">Q7+S7</f>
        <v>1</v>
      </c>
      <c r="V7" s="18">
        <f t="shared" ref="V7:V20" si="1">(Q7*R7)+(S7*T7)</f>
        <v>17.52</v>
      </c>
      <c r="W7" s="18">
        <f t="shared" ref="W7:W63" si="2">SUM(Q7*R7)+(S7*T7)</f>
        <v>17.52</v>
      </c>
      <c r="X7" s="48"/>
      <c r="AA7" s="4" t="s">
        <v>58</v>
      </c>
      <c r="AB7" s="4" t="s">
        <v>54</v>
      </c>
      <c r="AC7" s="5"/>
      <c r="AD7" s="4"/>
    </row>
    <row r="8" spans="1:30" ht="15.75" customHeight="1">
      <c r="A8" s="1">
        <v>110400</v>
      </c>
      <c r="B8" s="1">
        <v>110401</v>
      </c>
      <c r="C8" s="31"/>
      <c r="D8" s="25"/>
      <c r="E8" s="25"/>
      <c r="F8" s="42" t="s">
        <v>115</v>
      </c>
      <c r="G8" s="11" t="s">
        <v>90</v>
      </c>
      <c r="H8" s="1" t="s">
        <v>53</v>
      </c>
      <c r="I8" s="12" t="s">
        <v>91</v>
      </c>
      <c r="J8" s="13" t="s">
        <v>53</v>
      </c>
      <c r="K8" s="14" t="s">
        <v>108</v>
      </c>
      <c r="L8" s="15">
        <v>44004</v>
      </c>
      <c r="M8" s="15">
        <v>44004</v>
      </c>
      <c r="N8" s="16"/>
      <c r="O8" s="16"/>
      <c r="P8" s="16"/>
      <c r="Q8" s="1">
        <v>0</v>
      </c>
      <c r="R8" s="29">
        <v>54.01</v>
      </c>
      <c r="S8" s="33">
        <v>1</v>
      </c>
      <c r="T8" s="34">
        <v>17.52</v>
      </c>
      <c r="U8" s="17">
        <f t="shared" si="0"/>
        <v>1</v>
      </c>
      <c r="V8" s="18">
        <f t="shared" si="1"/>
        <v>17.52</v>
      </c>
      <c r="W8" s="18">
        <f t="shared" si="2"/>
        <v>17.52</v>
      </c>
      <c r="X8" s="48"/>
      <c r="AA8" s="4"/>
      <c r="AB8" s="4"/>
      <c r="AC8" s="5"/>
      <c r="AD8" s="4"/>
    </row>
    <row r="9" spans="1:30" ht="15.75" customHeight="1">
      <c r="A9" s="1">
        <v>110400</v>
      </c>
      <c r="B9" s="1">
        <v>110401</v>
      </c>
      <c r="C9" s="27"/>
      <c r="D9" s="49"/>
      <c r="E9" s="25"/>
      <c r="F9" s="42" t="s">
        <v>115</v>
      </c>
      <c r="G9" s="11" t="s">
        <v>90</v>
      </c>
      <c r="H9" s="1" t="s">
        <v>53</v>
      </c>
      <c r="I9" s="12" t="s">
        <v>91</v>
      </c>
      <c r="J9" s="13" t="s">
        <v>53</v>
      </c>
      <c r="K9" s="14" t="s">
        <v>108</v>
      </c>
      <c r="L9" s="15">
        <v>43961</v>
      </c>
      <c r="M9" s="15">
        <v>43961</v>
      </c>
      <c r="N9" s="16"/>
      <c r="O9" s="16"/>
      <c r="P9" s="16"/>
      <c r="Q9" s="1">
        <v>0</v>
      </c>
      <c r="R9" s="29">
        <v>54.01</v>
      </c>
      <c r="S9" s="33">
        <v>1</v>
      </c>
      <c r="T9" s="34">
        <v>17.52</v>
      </c>
      <c r="U9" s="17">
        <f t="shared" si="0"/>
        <v>1</v>
      </c>
      <c r="V9" s="18">
        <f t="shared" si="1"/>
        <v>17.52</v>
      </c>
      <c r="W9" s="18">
        <f t="shared" si="2"/>
        <v>17.52</v>
      </c>
      <c r="X9" s="48"/>
      <c r="AA9" s="4" t="s">
        <v>59</v>
      </c>
      <c r="AB9" s="4" t="s">
        <v>55</v>
      </c>
      <c r="AC9" s="5"/>
      <c r="AD9" s="4"/>
    </row>
    <row r="10" spans="1:30" ht="15.75" customHeight="1">
      <c r="A10" s="1">
        <v>110400</v>
      </c>
      <c r="B10" s="1">
        <v>110401</v>
      </c>
      <c r="C10" s="27"/>
      <c r="D10" s="59"/>
      <c r="E10" s="25"/>
      <c r="F10" s="42" t="s">
        <v>115</v>
      </c>
      <c r="G10" s="11" t="s">
        <v>90</v>
      </c>
      <c r="H10" s="1" t="s">
        <v>53</v>
      </c>
      <c r="I10" s="12" t="s">
        <v>91</v>
      </c>
      <c r="J10" s="13" t="s">
        <v>53</v>
      </c>
      <c r="K10" s="14" t="s">
        <v>108</v>
      </c>
      <c r="L10" s="15">
        <v>43961</v>
      </c>
      <c r="M10" s="15">
        <v>43961</v>
      </c>
      <c r="N10" s="16"/>
      <c r="O10" s="16"/>
      <c r="P10" s="16"/>
      <c r="Q10" s="1">
        <v>0</v>
      </c>
      <c r="R10" s="29">
        <v>54.01</v>
      </c>
      <c r="S10" s="33">
        <v>1</v>
      </c>
      <c r="T10" s="34">
        <v>17.52</v>
      </c>
      <c r="U10" s="17">
        <f t="shared" si="0"/>
        <v>1</v>
      </c>
      <c r="V10" s="18">
        <f t="shared" si="1"/>
        <v>17.52</v>
      </c>
      <c r="W10" s="18">
        <f t="shared" si="2"/>
        <v>17.52</v>
      </c>
      <c r="X10" s="48"/>
      <c r="AA10" s="4"/>
      <c r="AB10" s="4"/>
      <c r="AC10" s="5"/>
      <c r="AD10" s="4"/>
    </row>
    <row r="11" spans="1:30" ht="15.75" customHeight="1">
      <c r="A11" s="1">
        <v>110400</v>
      </c>
      <c r="B11" s="1">
        <v>110401</v>
      </c>
      <c r="C11" s="28"/>
      <c r="D11" s="49"/>
      <c r="E11" s="25"/>
      <c r="F11" s="42" t="s">
        <v>115</v>
      </c>
      <c r="G11" s="11" t="s">
        <v>90</v>
      </c>
      <c r="H11" s="1" t="s">
        <v>53</v>
      </c>
      <c r="I11" s="12" t="s">
        <v>91</v>
      </c>
      <c r="J11" s="13" t="s">
        <v>53</v>
      </c>
      <c r="K11" s="14" t="s">
        <v>108</v>
      </c>
      <c r="L11" s="15">
        <v>43957</v>
      </c>
      <c r="M11" s="15">
        <v>43957</v>
      </c>
      <c r="N11" s="16"/>
      <c r="O11" s="16"/>
      <c r="P11" s="16"/>
      <c r="Q11" s="1">
        <v>0</v>
      </c>
      <c r="R11" s="29">
        <v>54.01</v>
      </c>
      <c r="S11" s="33">
        <v>1</v>
      </c>
      <c r="T11" s="34">
        <v>17.52</v>
      </c>
      <c r="U11" s="17">
        <f t="shared" si="0"/>
        <v>1</v>
      </c>
      <c r="V11" s="18">
        <f t="shared" si="1"/>
        <v>17.52</v>
      </c>
      <c r="W11" s="18">
        <f t="shared" si="2"/>
        <v>17.52</v>
      </c>
      <c r="X11" s="48"/>
      <c r="AA11" s="4"/>
      <c r="AB11" s="4"/>
      <c r="AC11" s="5"/>
      <c r="AD11" s="4"/>
    </row>
    <row r="12" spans="1:30" ht="15.75" customHeight="1">
      <c r="A12" s="1">
        <v>110400</v>
      </c>
      <c r="B12" s="1">
        <v>110401</v>
      </c>
      <c r="C12" s="28"/>
      <c r="D12" s="49"/>
      <c r="E12" s="25"/>
      <c r="F12" s="42" t="s">
        <v>115</v>
      </c>
      <c r="G12" s="11" t="s">
        <v>90</v>
      </c>
      <c r="H12" s="1" t="s">
        <v>53</v>
      </c>
      <c r="I12" s="12" t="s">
        <v>91</v>
      </c>
      <c r="J12" s="13" t="s">
        <v>53</v>
      </c>
      <c r="K12" s="14" t="s">
        <v>108</v>
      </c>
      <c r="L12" s="15">
        <v>43957</v>
      </c>
      <c r="M12" s="15">
        <v>43957</v>
      </c>
      <c r="N12" s="16"/>
      <c r="O12" s="16"/>
      <c r="P12" s="16"/>
      <c r="Q12" s="1">
        <v>0</v>
      </c>
      <c r="R12" s="29">
        <v>54.01</v>
      </c>
      <c r="S12" s="33">
        <v>1</v>
      </c>
      <c r="T12" s="34">
        <v>17.52</v>
      </c>
      <c r="U12" s="17">
        <f t="shared" si="0"/>
        <v>1</v>
      </c>
      <c r="V12" s="18">
        <f t="shared" si="1"/>
        <v>17.52</v>
      </c>
      <c r="W12" s="18">
        <f t="shared" si="2"/>
        <v>17.52</v>
      </c>
      <c r="X12" s="48"/>
      <c r="AA12" s="4"/>
      <c r="AB12" s="4"/>
      <c r="AC12" s="5"/>
      <c r="AD12" s="4"/>
    </row>
    <row r="13" spans="1:30" ht="15.75" customHeight="1">
      <c r="A13" s="1">
        <v>110400</v>
      </c>
      <c r="B13" s="1">
        <v>110401</v>
      </c>
      <c r="C13" s="28"/>
      <c r="D13" s="49"/>
      <c r="E13" s="25"/>
      <c r="F13" s="42" t="s">
        <v>115</v>
      </c>
      <c r="G13" s="11" t="s">
        <v>90</v>
      </c>
      <c r="H13" s="1" t="s">
        <v>53</v>
      </c>
      <c r="I13" s="12" t="s">
        <v>91</v>
      </c>
      <c r="J13" s="13" t="s">
        <v>53</v>
      </c>
      <c r="K13" s="14" t="s">
        <v>108</v>
      </c>
      <c r="L13" s="15">
        <v>43957</v>
      </c>
      <c r="M13" s="15">
        <v>43957</v>
      </c>
      <c r="N13" s="16"/>
      <c r="O13" s="16"/>
      <c r="P13" s="16"/>
      <c r="Q13" s="1">
        <v>0</v>
      </c>
      <c r="R13" s="29">
        <v>54.01</v>
      </c>
      <c r="S13" s="33">
        <v>1</v>
      </c>
      <c r="T13" s="34">
        <v>17.52</v>
      </c>
      <c r="U13" s="17">
        <f t="shared" si="0"/>
        <v>1</v>
      </c>
      <c r="V13" s="18">
        <f t="shared" si="1"/>
        <v>17.52</v>
      </c>
      <c r="W13" s="18">
        <f t="shared" si="2"/>
        <v>17.52</v>
      </c>
      <c r="X13" s="48"/>
      <c r="AA13" s="4"/>
      <c r="AB13" s="4"/>
      <c r="AC13" s="5"/>
      <c r="AD13" s="4"/>
    </row>
    <row r="14" spans="1:30" ht="15.75" customHeight="1">
      <c r="A14" s="1">
        <v>110400</v>
      </c>
      <c r="B14" s="1">
        <v>110401</v>
      </c>
      <c r="C14" s="28"/>
      <c r="D14" s="49"/>
      <c r="E14" s="25"/>
      <c r="F14" s="42" t="s">
        <v>115</v>
      </c>
      <c r="G14" s="11" t="s">
        <v>90</v>
      </c>
      <c r="H14" s="1" t="s">
        <v>53</v>
      </c>
      <c r="I14" s="12" t="s">
        <v>91</v>
      </c>
      <c r="J14" s="13" t="s">
        <v>53</v>
      </c>
      <c r="K14" s="14" t="s">
        <v>108</v>
      </c>
      <c r="L14" s="15">
        <v>43922</v>
      </c>
      <c r="M14" s="15">
        <v>43951</v>
      </c>
      <c r="N14" s="16"/>
      <c r="O14" s="16"/>
      <c r="P14" s="16"/>
      <c r="Q14" s="1">
        <v>4</v>
      </c>
      <c r="R14" s="29">
        <v>54.01</v>
      </c>
      <c r="S14" s="33">
        <v>0</v>
      </c>
      <c r="T14" s="34">
        <v>17.52</v>
      </c>
      <c r="U14" s="17">
        <f t="shared" si="0"/>
        <v>4</v>
      </c>
      <c r="V14" s="18">
        <f t="shared" si="1"/>
        <v>216.04</v>
      </c>
      <c r="W14" s="18">
        <f t="shared" si="2"/>
        <v>216.04</v>
      </c>
      <c r="X14" s="48"/>
      <c r="AA14" s="4" t="s">
        <v>60</v>
      </c>
      <c r="AB14" s="4" t="s">
        <v>61</v>
      </c>
      <c r="AC14" s="5"/>
      <c r="AD14" s="4"/>
    </row>
    <row r="15" spans="1:30" ht="15.75" customHeight="1">
      <c r="A15" s="1">
        <v>110400</v>
      </c>
      <c r="B15" s="1">
        <v>110401</v>
      </c>
      <c r="C15" s="28"/>
      <c r="D15" s="49"/>
      <c r="E15" s="25"/>
      <c r="F15" s="42" t="s">
        <v>115</v>
      </c>
      <c r="G15" s="11" t="s">
        <v>90</v>
      </c>
      <c r="H15" s="1" t="s">
        <v>53</v>
      </c>
      <c r="I15" s="12" t="s">
        <v>91</v>
      </c>
      <c r="J15" s="13" t="s">
        <v>53</v>
      </c>
      <c r="K15" s="14" t="s">
        <v>108</v>
      </c>
      <c r="L15" s="15">
        <v>43922</v>
      </c>
      <c r="M15" s="15">
        <v>43951</v>
      </c>
      <c r="N15" s="16"/>
      <c r="O15" s="16"/>
      <c r="P15" s="16"/>
      <c r="Q15" s="1">
        <v>3</v>
      </c>
      <c r="R15" s="29">
        <v>54.01</v>
      </c>
      <c r="S15" s="33">
        <v>0</v>
      </c>
      <c r="T15" s="34">
        <v>17.52</v>
      </c>
      <c r="U15" s="17">
        <f t="shared" si="0"/>
        <v>3</v>
      </c>
      <c r="V15" s="18">
        <f t="shared" si="1"/>
        <v>162.03</v>
      </c>
      <c r="W15" s="18">
        <f t="shared" si="2"/>
        <v>162.03</v>
      </c>
      <c r="X15" s="48"/>
      <c r="AA15" s="4"/>
      <c r="AB15" s="4"/>
      <c r="AC15" s="5"/>
      <c r="AD15" s="4"/>
    </row>
    <row r="16" spans="1:30" ht="15.75" customHeight="1">
      <c r="A16" s="1">
        <v>110400</v>
      </c>
      <c r="B16" s="1">
        <v>110401</v>
      </c>
      <c r="C16" s="27"/>
      <c r="D16" s="49"/>
      <c r="E16" s="25"/>
      <c r="F16" s="42" t="s">
        <v>115</v>
      </c>
      <c r="G16" s="11" t="s">
        <v>90</v>
      </c>
      <c r="H16" s="1" t="s">
        <v>53</v>
      </c>
      <c r="I16" s="12" t="s">
        <v>91</v>
      </c>
      <c r="J16" s="13" t="s">
        <v>53</v>
      </c>
      <c r="K16" s="14" t="s">
        <v>108</v>
      </c>
      <c r="L16" s="15">
        <v>43922</v>
      </c>
      <c r="M16" s="15">
        <v>43951</v>
      </c>
      <c r="N16" s="16"/>
      <c r="O16" s="16"/>
      <c r="P16" s="16"/>
      <c r="Q16" s="1">
        <v>1</v>
      </c>
      <c r="R16" s="29">
        <v>156.63999999999999</v>
      </c>
      <c r="S16" s="33">
        <v>0</v>
      </c>
      <c r="T16" s="34">
        <v>47</v>
      </c>
      <c r="U16" s="17">
        <f t="shared" si="0"/>
        <v>1</v>
      </c>
      <c r="V16" s="18">
        <f t="shared" si="1"/>
        <v>156.63999999999999</v>
      </c>
      <c r="W16" s="18">
        <f t="shared" si="2"/>
        <v>156.63999999999999</v>
      </c>
      <c r="X16" s="48"/>
      <c r="AA16" s="4"/>
      <c r="AB16" s="4"/>
      <c r="AC16" s="5"/>
      <c r="AD16" s="4"/>
    </row>
    <row r="17" spans="1:30" ht="15.75" customHeight="1">
      <c r="A17" s="1">
        <v>110400</v>
      </c>
      <c r="B17" s="1">
        <v>110401</v>
      </c>
      <c r="C17" s="27"/>
      <c r="D17" s="49"/>
      <c r="E17" s="25"/>
      <c r="F17" s="42" t="s">
        <v>115</v>
      </c>
      <c r="G17" s="11" t="s">
        <v>90</v>
      </c>
      <c r="H17" s="1" t="s">
        <v>53</v>
      </c>
      <c r="I17" s="12" t="s">
        <v>91</v>
      </c>
      <c r="J17" s="13" t="s">
        <v>53</v>
      </c>
      <c r="K17" s="14" t="s">
        <v>108</v>
      </c>
      <c r="L17" s="15">
        <v>43922</v>
      </c>
      <c r="M17" s="15">
        <v>43951</v>
      </c>
      <c r="N17" s="16"/>
      <c r="O17" s="16"/>
      <c r="P17" s="16"/>
      <c r="Q17" s="1">
        <v>1</v>
      </c>
      <c r="R17" s="29">
        <v>54.01</v>
      </c>
      <c r="S17" s="33">
        <v>0</v>
      </c>
      <c r="T17" s="34">
        <v>17.52</v>
      </c>
      <c r="U17" s="17">
        <f t="shared" si="0"/>
        <v>1</v>
      </c>
      <c r="V17" s="18">
        <f t="shared" si="1"/>
        <v>54.01</v>
      </c>
      <c r="W17" s="18">
        <f t="shared" si="2"/>
        <v>54.01</v>
      </c>
      <c r="X17" s="48"/>
      <c r="AA17" s="4"/>
      <c r="AB17" s="4"/>
      <c r="AC17" s="5"/>
      <c r="AD17" s="4"/>
    </row>
    <row r="18" spans="1:30" ht="15.75" customHeight="1">
      <c r="A18" s="1">
        <v>110400</v>
      </c>
      <c r="B18" s="1">
        <v>110401</v>
      </c>
      <c r="C18" s="27"/>
      <c r="D18" s="49"/>
      <c r="E18" s="25"/>
      <c r="F18" s="42" t="s">
        <v>115</v>
      </c>
      <c r="G18" s="11" t="s">
        <v>90</v>
      </c>
      <c r="H18" s="1" t="s">
        <v>53</v>
      </c>
      <c r="I18" s="12" t="s">
        <v>91</v>
      </c>
      <c r="J18" s="13" t="s">
        <v>53</v>
      </c>
      <c r="K18" s="14" t="s">
        <v>108</v>
      </c>
      <c r="L18" s="15">
        <v>43922</v>
      </c>
      <c r="M18" s="15">
        <v>43951</v>
      </c>
      <c r="N18" s="16"/>
      <c r="O18" s="16"/>
      <c r="P18" s="16"/>
      <c r="Q18" s="1">
        <v>1</v>
      </c>
      <c r="R18" s="29">
        <v>54.01</v>
      </c>
      <c r="S18" s="33">
        <v>0</v>
      </c>
      <c r="T18" s="34">
        <v>17.52</v>
      </c>
      <c r="U18" s="17">
        <f t="shared" si="0"/>
        <v>1</v>
      </c>
      <c r="V18" s="18">
        <f t="shared" si="1"/>
        <v>54.01</v>
      </c>
      <c r="W18" s="18">
        <f t="shared" si="2"/>
        <v>54.01</v>
      </c>
      <c r="X18" s="48"/>
      <c r="AA18" s="4" t="s">
        <v>62</v>
      </c>
      <c r="AB18" s="4" t="s">
        <v>63</v>
      </c>
      <c r="AC18" s="5"/>
      <c r="AD18" s="4"/>
    </row>
    <row r="19" spans="1:30" ht="15.75" customHeight="1">
      <c r="A19" s="1">
        <v>110400</v>
      </c>
      <c r="B19" s="1">
        <v>110401</v>
      </c>
      <c r="C19" s="51"/>
      <c r="D19" s="49"/>
      <c r="E19" s="25"/>
      <c r="F19" s="42" t="s">
        <v>115</v>
      </c>
      <c r="G19" s="11" t="s">
        <v>90</v>
      </c>
      <c r="H19" s="1" t="s">
        <v>53</v>
      </c>
      <c r="I19" s="12" t="s">
        <v>91</v>
      </c>
      <c r="J19" s="13" t="s">
        <v>53</v>
      </c>
      <c r="K19" s="14" t="s">
        <v>108</v>
      </c>
      <c r="L19" s="15">
        <v>43922</v>
      </c>
      <c r="M19" s="15">
        <v>43951</v>
      </c>
      <c r="N19" s="16"/>
      <c r="O19" s="16"/>
      <c r="P19" s="16"/>
      <c r="Q19" s="1">
        <v>2</v>
      </c>
      <c r="R19" s="29">
        <v>54.01</v>
      </c>
      <c r="S19" s="33">
        <v>0</v>
      </c>
      <c r="T19" s="34">
        <v>17.52</v>
      </c>
      <c r="U19" s="17">
        <f t="shared" si="0"/>
        <v>2</v>
      </c>
      <c r="V19" s="18">
        <f t="shared" si="1"/>
        <v>108.02</v>
      </c>
      <c r="W19" s="18">
        <f t="shared" si="2"/>
        <v>108.02</v>
      </c>
      <c r="X19" s="48"/>
      <c r="AA19" s="4"/>
      <c r="AB19" s="4"/>
      <c r="AC19" s="5"/>
      <c r="AD19" s="4"/>
    </row>
    <row r="20" spans="1:30" ht="15.75" customHeight="1">
      <c r="A20" s="1">
        <v>110400</v>
      </c>
      <c r="B20" s="1">
        <v>110401</v>
      </c>
      <c r="C20" s="28"/>
      <c r="D20" s="49"/>
      <c r="E20" s="25"/>
      <c r="F20" s="42" t="s">
        <v>115</v>
      </c>
      <c r="G20" s="11" t="s">
        <v>90</v>
      </c>
      <c r="H20" s="1" t="s">
        <v>53</v>
      </c>
      <c r="I20" s="12" t="s">
        <v>91</v>
      </c>
      <c r="J20" s="13" t="s">
        <v>53</v>
      </c>
      <c r="K20" s="14" t="s">
        <v>108</v>
      </c>
      <c r="L20" s="50">
        <v>43953</v>
      </c>
      <c r="M20" s="50">
        <v>43953</v>
      </c>
      <c r="N20" s="16"/>
      <c r="O20" s="16"/>
      <c r="P20" s="16"/>
      <c r="Q20" s="1">
        <v>0</v>
      </c>
      <c r="R20" s="29">
        <v>54.01</v>
      </c>
      <c r="S20" s="33">
        <v>1</v>
      </c>
      <c r="T20" s="34">
        <v>17.52</v>
      </c>
      <c r="U20" s="17">
        <f t="shared" si="0"/>
        <v>1</v>
      </c>
      <c r="V20" s="18">
        <f t="shared" si="1"/>
        <v>17.52</v>
      </c>
      <c r="W20" s="18">
        <f t="shared" si="2"/>
        <v>17.52</v>
      </c>
      <c r="X20" s="48"/>
      <c r="AA20" s="4" t="s">
        <v>64</v>
      </c>
      <c r="AB20" s="4" t="s">
        <v>56</v>
      </c>
      <c r="AC20" s="5"/>
      <c r="AD20" s="4"/>
    </row>
    <row r="21" spans="1:30" ht="15.75" customHeight="1">
      <c r="A21" s="1">
        <v>110400</v>
      </c>
      <c r="B21" s="1">
        <v>110401</v>
      </c>
      <c r="C21" s="28"/>
      <c r="D21" s="49"/>
      <c r="E21" s="25"/>
      <c r="F21" s="42" t="s">
        <v>115</v>
      </c>
      <c r="G21" s="11" t="s">
        <v>90</v>
      </c>
      <c r="H21" s="1" t="s">
        <v>53</v>
      </c>
      <c r="I21" s="12" t="s">
        <v>91</v>
      </c>
      <c r="J21" s="13" t="s">
        <v>53</v>
      </c>
      <c r="K21" s="14" t="s">
        <v>108</v>
      </c>
      <c r="L21" s="50">
        <v>43953</v>
      </c>
      <c r="M21" s="50">
        <v>43953</v>
      </c>
      <c r="N21" s="16"/>
      <c r="O21" s="16"/>
      <c r="P21" s="16"/>
      <c r="Q21" s="1">
        <v>0</v>
      </c>
      <c r="R21" s="29">
        <v>54.01</v>
      </c>
      <c r="S21" s="33">
        <v>1</v>
      </c>
      <c r="T21" s="34">
        <v>17.52</v>
      </c>
      <c r="U21" s="17">
        <f t="shared" si="0"/>
        <v>1</v>
      </c>
      <c r="V21" s="18">
        <f t="shared" ref="V21:V63" si="3">(Q21*R21)+(S21*T21)</f>
        <v>17.52</v>
      </c>
      <c r="W21" s="18">
        <f t="shared" si="2"/>
        <v>17.52</v>
      </c>
      <c r="X21" s="48"/>
      <c r="AA21" s="4"/>
      <c r="AB21" s="4"/>
      <c r="AC21" s="5"/>
      <c r="AD21" s="4"/>
    </row>
    <row r="22" spans="1:30" ht="15.75" customHeight="1">
      <c r="A22" s="1">
        <v>110400</v>
      </c>
      <c r="B22" s="1">
        <v>110401</v>
      </c>
      <c r="C22" s="28"/>
      <c r="D22" s="49"/>
      <c r="E22" s="25"/>
      <c r="F22" s="42" t="s">
        <v>115</v>
      </c>
      <c r="G22" s="11" t="s">
        <v>90</v>
      </c>
      <c r="H22" s="1" t="s">
        <v>53</v>
      </c>
      <c r="I22" s="12" t="s">
        <v>91</v>
      </c>
      <c r="J22" s="13" t="s">
        <v>53</v>
      </c>
      <c r="K22" s="14" t="s">
        <v>108</v>
      </c>
      <c r="L22" s="50">
        <v>43953</v>
      </c>
      <c r="M22" s="50">
        <v>43953</v>
      </c>
      <c r="N22" s="16"/>
      <c r="O22" s="16"/>
      <c r="P22" s="16"/>
      <c r="Q22" s="1">
        <v>0</v>
      </c>
      <c r="R22" s="29">
        <v>54.01</v>
      </c>
      <c r="S22" s="33">
        <v>1</v>
      </c>
      <c r="T22" s="34">
        <v>17.52</v>
      </c>
      <c r="U22" s="17">
        <f t="shared" si="0"/>
        <v>1</v>
      </c>
      <c r="V22" s="18">
        <f t="shared" si="3"/>
        <v>17.52</v>
      </c>
      <c r="W22" s="18">
        <f t="shared" si="2"/>
        <v>17.52</v>
      </c>
      <c r="X22" s="48"/>
      <c r="AA22" s="4" t="s">
        <v>65</v>
      </c>
      <c r="AB22" s="4" t="s">
        <v>66</v>
      </c>
      <c r="AC22" s="5"/>
      <c r="AD22" s="4"/>
    </row>
    <row r="23" spans="1:30" ht="15.75" customHeight="1">
      <c r="A23" s="1">
        <v>110400</v>
      </c>
      <c r="B23" s="1">
        <v>110401</v>
      </c>
      <c r="C23" s="27"/>
      <c r="D23" s="49"/>
      <c r="E23" s="25"/>
      <c r="F23" s="42" t="s">
        <v>115</v>
      </c>
      <c r="G23" s="11" t="s">
        <v>90</v>
      </c>
      <c r="H23" s="1" t="s">
        <v>53</v>
      </c>
      <c r="I23" s="12" t="s">
        <v>91</v>
      </c>
      <c r="J23" s="13" t="s">
        <v>53</v>
      </c>
      <c r="K23" s="14" t="s">
        <v>108</v>
      </c>
      <c r="L23" s="50">
        <v>43969</v>
      </c>
      <c r="M23" s="50">
        <v>43969</v>
      </c>
      <c r="N23" s="16"/>
      <c r="O23" s="16"/>
      <c r="P23" s="16"/>
      <c r="Q23" s="1">
        <v>0</v>
      </c>
      <c r="R23" s="35">
        <v>54.01</v>
      </c>
      <c r="S23" s="33">
        <v>1</v>
      </c>
      <c r="T23" s="34">
        <v>17.52</v>
      </c>
      <c r="U23" s="17">
        <f t="shared" si="0"/>
        <v>1</v>
      </c>
      <c r="V23" s="18">
        <v>0</v>
      </c>
      <c r="W23" s="18">
        <f t="shared" si="2"/>
        <v>17.52</v>
      </c>
      <c r="X23" s="48"/>
      <c r="AA23" s="4"/>
      <c r="AB23" s="4"/>
      <c r="AC23" s="5"/>
      <c r="AD23" s="4"/>
    </row>
    <row r="24" spans="1:30" ht="15.75" customHeight="1">
      <c r="A24" s="1">
        <v>110400</v>
      </c>
      <c r="B24" s="1">
        <v>110401</v>
      </c>
      <c r="C24" s="27"/>
      <c r="D24" s="59"/>
      <c r="E24" s="25"/>
      <c r="F24" s="42" t="s">
        <v>115</v>
      </c>
      <c r="G24" s="11" t="s">
        <v>90</v>
      </c>
      <c r="H24" s="1" t="s">
        <v>53</v>
      </c>
      <c r="I24" s="12" t="s">
        <v>91</v>
      </c>
      <c r="J24" s="13" t="s">
        <v>53</v>
      </c>
      <c r="K24" s="14" t="s">
        <v>108</v>
      </c>
      <c r="L24" s="50">
        <v>43969</v>
      </c>
      <c r="M24" s="50">
        <v>43969</v>
      </c>
      <c r="N24" s="16"/>
      <c r="O24" s="16"/>
      <c r="P24" s="16"/>
      <c r="Q24" s="1">
        <v>0</v>
      </c>
      <c r="R24" s="29">
        <v>54.01</v>
      </c>
      <c r="S24" s="33">
        <v>1</v>
      </c>
      <c r="T24" s="34">
        <v>17.52</v>
      </c>
      <c r="U24" s="17">
        <f t="shared" si="0"/>
        <v>1</v>
      </c>
      <c r="V24" s="18">
        <f t="shared" si="3"/>
        <v>17.52</v>
      </c>
      <c r="W24" s="18">
        <f t="shared" si="2"/>
        <v>17.52</v>
      </c>
      <c r="X24" s="48"/>
      <c r="AA24" s="4"/>
      <c r="AB24" s="4"/>
      <c r="AC24" s="5"/>
      <c r="AD24" s="4"/>
    </row>
    <row r="25" spans="1:30" ht="15.75" customHeight="1">
      <c r="A25" s="1">
        <v>110400</v>
      </c>
      <c r="B25" s="1">
        <v>110401</v>
      </c>
      <c r="C25" s="28"/>
      <c r="D25" s="49"/>
      <c r="E25" s="49"/>
      <c r="F25" s="42" t="s">
        <v>115</v>
      </c>
      <c r="G25" s="11" t="s">
        <v>90</v>
      </c>
      <c r="H25" s="1" t="s">
        <v>53</v>
      </c>
      <c r="I25" s="12" t="s">
        <v>91</v>
      </c>
      <c r="J25" s="13" t="s">
        <v>53</v>
      </c>
      <c r="K25" s="14" t="s">
        <v>108</v>
      </c>
      <c r="L25" s="53">
        <v>43949</v>
      </c>
      <c r="M25" s="53">
        <v>43949</v>
      </c>
      <c r="N25" s="16"/>
      <c r="O25" s="16"/>
      <c r="P25" s="16"/>
      <c r="Q25" s="1">
        <v>1</v>
      </c>
      <c r="R25" s="29">
        <v>54.01</v>
      </c>
      <c r="S25" s="33">
        <v>0</v>
      </c>
      <c r="T25" s="34">
        <v>17.52</v>
      </c>
      <c r="U25" s="17">
        <f t="shared" si="0"/>
        <v>1</v>
      </c>
      <c r="V25" s="18">
        <f t="shared" si="3"/>
        <v>54.01</v>
      </c>
      <c r="W25" s="18">
        <f t="shared" si="2"/>
        <v>54.01</v>
      </c>
      <c r="X25" s="48"/>
      <c r="AA25" s="4" t="s">
        <v>67</v>
      </c>
      <c r="AB25" s="4" t="s">
        <v>57</v>
      </c>
      <c r="AC25" s="5"/>
      <c r="AD25" s="4"/>
    </row>
    <row r="26" spans="1:30" ht="15.75" customHeight="1">
      <c r="A26" s="1">
        <v>110400</v>
      </c>
      <c r="B26" s="1">
        <v>110401</v>
      </c>
      <c r="C26" s="28"/>
      <c r="D26" s="58"/>
      <c r="E26" s="49"/>
      <c r="F26" s="42" t="s">
        <v>115</v>
      </c>
      <c r="G26" s="11" t="s">
        <v>90</v>
      </c>
      <c r="H26" s="1" t="s">
        <v>53</v>
      </c>
      <c r="I26" s="12" t="s">
        <v>91</v>
      </c>
      <c r="J26" s="13" t="s">
        <v>53</v>
      </c>
      <c r="K26" s="14" t="s">
        <v>108</v>
      </c>
      <c r="L26" s="53">
        <v>43949</v>
      </c>
      <c r="M26" s="53">
        <v>43949</v>
      </c>
      <c r="N26" s="16"/>
      <c r="O26" s="16"/>
      <c r="P26" s="16"/>
      <c r="Q26" s="54">
        <v>1</v>
      </c>
      <c r="R26" s="35">
        <v>54.01</v>
      </c>
      <c r="S26" s="33">
        <v>0</v>
      </c>
      <c r="T26" s="34">
        <v>17.52</v>
      </c>
      <c r="U26" s="17">
        <f t="shared" si="0"/>
        <v>1</v>
      </c>
      <c r="V26" s="18">
        <f t="shared" si="3"/>
        <v>54.01</v>
      </c>
      <c r="W26" s="18">
        <f t="shared" si="2"/>
        <v>54.01</v>
      </c>
      <c r="X26" s="48"/>
      <c r="AA26" s="4"/>
      <c r="AB26" s="4"/>
      <c r="AC26" s="5"/>
      <c r="AD26" s="4"/>
    </row>
    <row r="27" spans="1:30" ht="15" customHeight="1">
      <c r="A27" s="1">
        <v>110400</v>
      </c>
      <c r="B27" s="1">
        <v>110401</v>
      </c>
      <c r="C27" s="51"/>
      <c r="D27" s="49"/>
      <c r="E27" s="49"/>
      <c r="F27" s="42" t="s">
        <v>115</v>
      </c>
      <c r="G27" s="11" t="s">
        <v>90</v>
      </c>
      <c r="H27" s="1" t="s">
        <v>53</v>
      </c>
      <c r="I27" s="12" t="s">
        <v>91</v>
      </c>
      <c r="J27" s="13" t="s">
        <v>53</v>
      </c>
      <c r="K27" s="14" t="s">
        <v>108</v>
      </c>
      <c r="L27" s="53">
        <v>43949</v>
      </c>
      <c r="M27" s="53">
        <v>43949</v>
      </c>
      <c r="N27" s="16"/>
      <c r="O27" s="16"/>
      <c r="P27" s="16"/>
      <c r="Q27" s="54">
        <v>1</v>
      </c>
      <c r="R27" s="29">
        <v>54.01</v>
      </c>
      <c r="S27" s="33">
        <v>0</v>
      </c>
      <c r="T27" s="34">
        <v>17.52</v>
      </c>
      <c r="U27" s="17">
        <f t="shared" si="0"/>
        <v>1</v>
      </c>
      <c r="V27" s="18">
        <f t="shared" si="3"/>
        <v>54.01</v>
      </c>
      <c r="W27" s="18">
        <f t="shared" si="2"/>
        <v>54.01</v>
      </c>
      <c r="X27" s="48"/>
      <c r="AA27" s="4" t="s">
        <v>70</v>
      </c>
      <c r="AB27" s="4" t="s">
        <v>71</v>
      </c>
      <c r="AC27" s="5"/>
      <c r="AD27" s="4"/>
    </row>
    <row r="28" spans="1:30" ht="15.75" customHeight="1">
      <c r="A28" s="1">
        <v>110400</v>
      </c>
      <c r="B28" s="1">
        <v>110401</v>
      </c>
      <c r="C28" s="31"/>
      <c r="D28" s="49"/>
      <c r="E28" s="49"/>
      <c r="F28" s="42" t="s">
        <v>115</v>
      </c>
      <c r="G28" s="11" t="s">
        <v>90</v>
      </c>
      <c r="H28" s="1" t="s">
        <v>53</v>
      </c>
      <c r="I28" s="12" t="s">
        <v>91</v>
      </c>
      <c r="J28" s="13" t="s">
        <v>53</v>
      </c>
      <c r="K28" s="14" t="s">
        <v>108</v>
      </c>
      <c r="L28" s="15">
        <v>43922</v>
      </c>
      <c r="M28" s="15">
        <v>43951</v>
      </c>
      <c r="N28" s="16"/>
      <c r="O28" s="16"/>
      <c r="P28" s="16"/>
      <c r="Q28" s="54">
        <v>7</v>
      </c>
      <c r="R28" s="29">
        <v>54.01</v>
      </c>
      <c r="S28" s="33">
        <v>0</v>
      </c>
      <c r="T28" s="34">
        <v>17.52</v>
      </c>
      <c r="U28" s="17">
        <f t="shared" si="0"/>
        <v>7</v>
      </c>
      <c r="V28" s="18">
        <f t="shared" si="3"/>
        <v>378.07</v>
      </c>
      <c r="W28" s="18">
        <f t="shared" si="2"/>
        <v>378.07</v>
      </c>
      <c r="X28" s="48"/>
      <c r="AA28" s="4" t="s">
        <v>72</v>
      </c>
      <c r="AB28" s="4" t="s">
        <v>73</v>
      </c>
      <c r="AC28" s="5"/>
      <c r="AD28" s="4"/>
    </row>
    <row r="29" spans="1:30" ht="15.75" customHeight="1">
      <c r="A29" s="1">
        <v>110400</v>
      </c>
      <c r="B29" s="1">
        <v>110401</v>
      </c>
      <c r="C29" s="65"/>
      <c r="D29" s="49"/>
      <c r="E29" s="49"/>
      <c r="F29" s="42" t="s">
        <v>115</v>
      </c>
      <c r="G29" s="11" t="s">
        <v>90</v>
      </c>
      <c r="H29" s="1" t="s">
        <v>53</v>
      </c>
      <c r="I29" s="12" t="s">
        <v>91</v>
      </c>
      <c r="J29" s="13" t="s">
        <v>53</v>
      </c>
      <c r="K29" s="14" t="s">
        <v>108</v>
      </c>
      <c r="L29" s="15">
        <v>43922</v>
      </c>
      <c r="M29" s="15">
        <v>43951</v>
      </c>
      <c r="N29" s="16"/>
      <c r="O29" s="16"/>
      <c r="P29" s="16"/>
      <c r="Q29" s="54">
        <v>3</v>
      </c>
      <c r="R29" s="35">
        <v>54.01</v>
      </c>
      <c r="S29" s="33">
        <v>0</v>
      </c>
      <c r="T29" s="34">
        <v>17.52</v>
      </c>
      <c r="U29" s="17">
        <f t="shared" si="0"/>
        <v>3</v>
      </c>
      <c r="V29" s="18">
        <f t="shared" si="3"/>
        <v>162.03</v>
      </c>
      <c r="W29" s="18">
        <f t="shared" si="2"/>
        <v>162.03</v>
      </c>
      <c r="X29" s="48"/>
      <c r="AA29" s="4" t="s">
        <v>74</v>
      </c>
      <c r="AB29" s="4" t="s">
        <v>75</v>
      </c>
      <c r="AC29" s="5"/>
      <c r="AD29" s="4"/>
    </row>
    <row r="30" spans="1:30" ht="15.75" customHeight="1">
      <c r="A30" s="1">
        <v>110400</v>
      </c>
      <c r="B30" s="1">
        <v>110401</v>
      </c>
      <c r="C30" s="65"/>
      <c r="D30" s="49"/>
      <c r="E30" s="49"/>
      <c r="F30" s="42" t="s">
        <v>115</v>
      </c>
      <c r="G30" s="11" t="s">
        <v>90</v>
      </c>
      <c r="H30" s="1" t="s">
        <v>53</v>
      </c>
      <c r="I30" s="12" t="s">
        <v>91</v>
      </c>
      <c r="J30" s="13" t="s">
        <v>53</v>
      </c>
      <c r="K30" s="14" t="s">
        <v>108</v>
      </c>
      <c r="L30" s="15">
        <v>43922</v>
      </c>
      <c r="M30" s="15">
        <v>43951</v>
      </c>
      <c r="N30" s="16"/>
      <c r="O30" s="16"/>
      <c r="P30" s="16"/>
      <c r="Q30" s="54">
        <v>6</v>
      </c>
      <c r="R30" s="29">
        <v>54.01</v>
      </c>
      <c r="S30" s="33">
        <v>0</v>
      </c>
      <c r="T30" s="34">
        <v>17.52</v>
      </c>
      <c r="U30" s="17">
        <f t="shared" si="0"/>
        <v>6</v>
      </c>
      <c r="V30" s="18">
        <f t="shared" si="3"/>
        <v>324.06</v>
      </c>
      <c r="W30" s="18">
        <f t="shared" si="2"/>
        <v>324.06</v>
      </c>
      <c r="X30" s="48"/>
      <c r="AA30" s="4" t="s">
        <v>76</v>
      </c>
      <c r="AB30" s="4" t="s">
        <v>77</v>
      </c>
      <c r="AC30" s="5"/>
      <c r="AD30" s="4"/>
    </row>
    <row r="31" spans="1:30" ht="15.75" customHeight="1">
      <c r="A31" s="1">
        <v>110400</v>
      </c>
      <c r="B31" s="1">
        <v>110401</v>
      </c>
      <c r="C31" s="51"/>
      <c r="D31" s="49"/>
      <c r="E31" s="30"/>
      <c r="F31" s="42" t="s">
        <v>115</v>
      </c>
      <c r="G31" s="11" t="s">
        <v>90</v>
      </c>
      <c r="H31" s="1" t="s">
        <v>53</v>
      </c>
      <c r="I31" s="12" t="s">
        <v>91</v>
      </c>
      <c r="J31" s="13" t="s">
        <v>53</v>
      </c>
      <c r="K31" s="14" t="s">
        <v>108</v>
      </c>
      <c r="L31" s="15">
        <v>43922</v>
      </c>
      <c r="M31" s="15">
        <v>43951</v>
      </c>
      <c r="N31" s="16"/>
      <c r="O31" s="16"/>
      <c r="P31" s="16"/>
      <c r="Q31" s="54">
        <v>1</v>
      </c>
      <c r="R31" s="29">
        <v>54.01</v>
      </c>
      <c r="S31" s="33">
        <v>0</v>
      </c>
      <c r="T31" s="34">
        <v>17.52</v>
      </c>
      <c r="U31" s="17">
        <f t="shared" si="0"/>
        <v>1</v>
      </c>
      <c r="V31" s="18">
        <f t="shared" si="3"/>
        <v>54.01</v>
      </c>
      <c r="W31" s="18">
        <f t="shared" si="2"/>
        <v>54.01</v>
      </c>
      <c r="X31" s="48"/>
      <c r="AA31" s="4" t="s">
        <v>78</v>
      </c>
      <c r="AB31" s="4" t="s">
        <v>62</v>
      </c>
      <c r="AC31" s="5"/>
      <c r="AD31" s="4"/>
    </row>
    <row r="32" spans="1:30" ht="15.75" customHeight="1">
      <c r="A32" s="1">
        <v>110400</v>
      </c>
      <c r="B32" s="1">
        <v>110401</v>
      </c>
      <c r="C32" s="64"/>
      <c r="D32" s="49"/>
      <c r="E32" s="30"/>
      <c r="F32" s="42" t="s">
        <v>115</v>
      </c>
      <c r="G32" s="11" t="s">
        <v>90</v>
      </c>
      <c r="H32" s="1" t="s">
        <v>53</v>
      </c>
      <c r="I32" s="12" t="s">
        <v>91</v>
      </c>
      <c r="J32" s="13" t="s">
        <v>53</v>
      </c>
      <c r="K32" s="14" t="s">
        <v>108</v>
      </c>
      <c r="L32" s="15">
        <v>43922</v>
      </c>
      <c r="M32" s="15">
        <v>43951</v>
      </c>
      <c r="N32" s="16"/>
      <c r="O32" s="16"/>
      <c r="P32" s="16"/>
      <c r="Q32" s="54">
        <v>4</v>
      </c>
      <c r="R32" s="35">
        <v>54.01</v>
      </c>
      <c r="S32" s="33">
        <v>0</v>
      </c>
      <c r="T32" s="34">
        <v>17.52</v>
      </c>
      <c r="U32" s="17">
        <f t="shared" si="0"/>
        <v>4</v>
      </c>
      <c r="V32" s="18">
        <f t="shared" si="3"/>
        <v>216.04</v>
      </c>
      <c r="W32" s="18">
        <f t="shared" si="2"/>
        <v>216.04</v>
      </c>
      <c r="X32" s="48"/>
      <c r="AA32" s="4"/>
      <c r="AB32" s="4"/>
      <c r="AC32" s="5"/>
      <c r="AD32" s="4"/>
    </row>
    <row r="33" spans="1:30" ht="15.75" customHeight="1">
      <c r="A33" s="1">
        <v>110400</v>
      </c>
      <c r="B33" s="1">
        <v>110401</v>
      </c>
      <c r="C33" s="51"/>
      <c r="D33" s="49"/>
      <c r="E33" s="30"/>
      <c r="F33" s="42" t="s">
        <v>115</v>
      </c>
      <c r="G33" s="11" t="s">
        <v>90</v>
      </c>
      <c r="H33" s="1" t="s">
        <v>53</v>
      </c>
      <c r="I33" s="12" t="s">
        <v>91</v>
      </c>
      <c r="J33" s="13" t="s">
        <v>53</v>
      </c>
      <c r="K33" s="14" t="s">
        <v>108</v>
      </c>
      <c r="L33" s="15">
        <v>43922</v>
      </c>
      <c r="M33" s="15">
        <v>43951</v>
      </c>
      <c r="N33" s="16"/>
      <c r="O33" s="16"/>
      <c r="P33" s="16"/>
      <c r="Q33" s="54">
        <v>1</v>
      </c>
      <c r="R33" s="29">
        <v>54.01</v>
      </c>
      <c r="S33" s="33">
        <v>0</v>
      </c>
      <c r="T33" s="34">
        <v>17.52</v>
      </c>
      <c r="U33" s="17">
        <f t="shared" si="0"/>
        <v>1</v>
      </c>
      <c r="V33" s="18">
        <f t="shared" si="3"/>
        <v>54.01</v>
      </c>
      <c r="W33" s="18">
        <f t="shared" si="2"/>
        <v>54.01</v>
      </c>
      <c r="X33" s="48"/>
      <c r="AA33" s="4" t="s">
        <v>79</v>
      </c>
      <c r="AB33" s="4" t="s">
        <v>80</v>
      </c>
      <c r="AC33" s="5"/>
      <c r="AD33" s="4"/>
    </row>
    <row r="34" spans="1:30" ht="15.75" customHeight="1">
      <c r="A34" s="1">
        <v>110400</v>
      </c>
      <c r="B34" s="1">
        <v>110401</v>
      </c>
      <c r="C34" s="51"/>
      <c r="D34" s="49"/>
      <c r="E34" s="25"/>
      <c r="F34" s="42" t="s">
        <v>115</v>
      </c>
      <c r="G34" s="11" t="s">
        <v>90</v>
      </c>
      <c r="H34" s="1" t="s">
        <v>53</v>
      </c>
      <c r="I34" s="12" t="s">
        <v>91</v>
      </c>
      <c r="J34" s="13" t="s">
        <v>53</v>
      </c>
      <c r="K34" s="14" t="s">
        <v>108</v>
      </c>
      <c r="L34" s="15">
        <v>43921</v>
      </c>
      <c r="M34" s="15">
        <v>43921</v>
      </c>
      <c r="N34" s="16"/>
      <c r="O34" s="16"/>
      <c r="P34" s="16"/>
      <c r="Q34" s="54">
        <v>0</v>
      </c>
      <c r="R34" s="29">
        <v>54.01</v>
      </c>
      <c r="S34" s="33">
        <v>1</v>
      </c>
      <c r="T34" s="34">
        <v>17.52</v>
      </c>
      <c r="U34" s="17">
        <f t="shared" si="0"/>
        <v>1</v>
      </c>
      <c r="V34" s="18">
        <f t="shared" si="3"/>
        <v>17.52</v>
      </c>
      <c r="W34" s="18">
        <f t="shared" si="2"/>
        <v>17.52</v>
      </c>
      <c r="X34" s="48"/>
      <c r="AA34" s="4"/>
      <c r="AB34" s="4" t="s">
        <v>81</v>
      </c>
      <c r="AC34" s="5"/>
      <c r="AD34" s="4"/>
    </row>
    <row r="35" spans="1:30" ht="18" customHeight="1">
      <c r="A35" s="1">
        <v>110400</v>
      </c>
      <c r="B35" s="1">
        <v>110401</v>
      </c>
      <c r="C35" s="51"/>
      <c r="D35" s="49"/>
      <c r="E35" s="25"/>
      <c r="F35" s="42" t="s">
        <v>115</v>
      </c>
      <c r="G35" s="11" t="s">
        <v>90</v>
      </c>
      <c r="H35" s="1" t="s">
        <v>53</v>
      </c>
      <c r="I35" s="12" t="s">
        <v>91</v>
      </c>
      <c r="J35" s="13" t="s">
        <v>53</v>
      </c>
      <c r="K35" s="14" t="s">
        <v>108</v>
      </c>
      <c r="L35" s="15">
        <v>43921</v>
      </c>
      <c r="M35" s="15">
        <v>43921</v>
      </c>
      <c r="N35" s="16"/>
      <c r="O35" s="16"/>
      <c r="P35" s="16"/>
      <c r="Q35" s="54">
        <v>0</v>
      </c>
      <c r="R35" s="35">
        <v>54.01</v>
      </c>
      <c r="S35" s="33">
        <v>1</v>
      </c>
      <c r="T35" s="34">
        <v>17.52</v>
      </c>
      <c r="U35" s="17">
        <f t="shared" si="0"/>
        <v>1</v>
      </c>
      <c r="V35" s="18">
        <f t="shared" si="3"/>
        <v>17.52</v>
      </c>
      <c r="W35" s="18">
        <f t="shared" si="2"/>
        <v>17.52</v>
      </c>
      <c r="X35" s="48"/>
      <c r="AA35" s="4"/>
      <c r="AB35" s="4" t="s">
        <v>82</v>
      </c>
      <c r="AC35" s="5"/>
      <c r="AD35" s="4"/>
    </row>
    <row r="36" spans="1:30" ht="18" customHeight="1">
      <c r="A36" s="1">
        <v>110400</v>
      </c>
      <c r="B36" s="1">
        <v>110401</v>
      </c>
      <c r="C36" s="51"/>
      <c r="D36" s="49"/>
      <c r="E36" s="25"/>
      <c r="F36" s="42" t="s">
        <v>115</v>
      </c>
      <c r="G36" s="11" t="s">
        <v>90</v>
      </c>
      <c r="H36" s="1" t="s">
        <v>53</v>
      </c>
      <c r="I36" s="12" t="s">
        <v>91</v>
      </c>
      <c r="J36" s="13" t="s">
        <v>53</v>
      </c>
      <c r="K36" s="14" t="s">
        <v>108</v>
      </c>
      <c r="L36" s="15">
        <v>43921</v>
      </c>
      <c r="M36" s="15">
        <v>43921</v>
      </c>
      <c r="N36" s="60"/>
      <c r="O36" s="16"/>
      <c r="P36" s="16"/>
      <c r="Q36" s="54">
        <v>0</v>
      </c>
      <c r="R36" s="29">
        <v>54.01</v>
      </c>
      <c r="S36" s="33">
        <v>1</v>
      </c>
      <c r="T36" s="34">
        <v>17.52</v>
      </c>
      <c r="U36" s="17">
        <f t="shared" si="0"/>
        <v>1</v>
      </c>
      <c r="V36" s="18">
        <f t="shared" si="3"/>
        <v>17.52</v>
      </c>
      <c r="W36" s="18">
        <f t="shared" si="2"/>
        <v>17.52</v>
      </c>
      <c r="X36" s="48"/>
      <c r="AA36" s="4"/>
      <c r="AB36" s="4" t="s">
        <v>83</v>
      </c>
      <c r="AC36" s="5"/>
      <c r="AD36" s="4"/>
    </row>
    <row r="37" spans="1:30" ht="18" customHeight="1">
      <c r="A37" s="1">
        <v>110400</v>
      </c>
      <c r="B37" s="1">
        <v>110401</v>
      </c>
      <c r="C37" s="51"/>
      <c r="D37" s="25"/>
      <c r="E37" s="25"/>
      <c r="F37" s="42" t="s">
        <v>115</v>
      </c>
      <c r="G37" s="11" t="s">
        <v>90</v>
      </c>
      <c r="H37" s="1" t="s">
        <v>53</v>
      </c>
      <c r="I37" s="12" t="s">
        <v>91</v>
      </c>
      <c r="J37" s="13" t="s">
        <v>53</v>
      </c>
      <c r="K37" s="14" t="s">
        <v>108</v>
      </c>
      <c r="L37" s="15">
        <v>43950</v>
      </c>
      <c r="M37" s="15">
        <v>43966</v>
      </c>
      <c r="N37" s="16"/>
      <c r="O37" s="16"/>
      <c r="P37" s="16"/>
      <c r="Q37" s="68">
        <v>4</v>
      </c>
      <c r="R37" s="29">
        <v>54.01</v>
      </c>
      <c r="S37" s="73">
        <v>2</v>
      </c>
      <c r="T37" s="34">
        <v>17.52</v>
      </c>
      <c r="U37" s="17">
        <f t="shared" si="0"/>
        <v>6</v>
      </c>
      <c r="V37" s="18">
        <f t="shared" si="3"/>
        <v>251.07999999999998</v>
      </c>
      <c r="W37" s="18">
        <f t="shared" si="2"/>
        <v>251.07999999999998</v>
      </c>
      <c r="X37" s="48"/>
      <c r="AA37" s="4"/>
      <c r="AB37" s="4" t="s">
        <v>84</v>
      </c>
      <c r="AC37" s="5"/>
      <c r="AD37" s="4"/>
    </row>
    <row r="38" spans="1:30" ht="18" customHeight="1">
      <c r="A38" s="1">
        <v>110400</v>
      </c>
      <c r="B38" s="1">
        <v>110401</v>
      </c>
      <c r="C38" s="51"/>
      <c r="D38" s="25"/>
      <c r="E38" s="25"/>
      <c r="F38" s="42" t="s">
        <v>115</v>
      </c>
      <c r="G38" s="11" t="s">
        <v>90</v>
      </c>
      <c r="H38" s="1" t="s">
        <v>53</v>
      </c>
      <c r="I38" s="12" t="s">
        <v>91</v>
      </c>
      <c r="J38" s="13" t="s">
        <v>53</v>
      </c>
      <c r="K38" s="14" t="s">
        <v>108</v>
      </c>
      <c r="L38" s="15">
        <v>43950</v>
      </c>
      <c r="M38" s="15">
        <v>43966</v>
      </c>
      <c r="N38" s="16"/>
      <c r="O38" s="16"/>
      <c r="P38" s="16"/>
      <c r="Q38" s="68">
        <v>0</v>
      </c>
      <c r="R38" s="35">
        <v>54.01</v>
      </c>
      <c r="S38" s="73">
        <v>2</v>
      </c>
      <c r="T38" s="34">
        <v>17.52</v>
      </c>
      <c r="U38" s="17">
        <f t="shared" si="0"/>
        <v>2</v>
      </c>
      <c r="V38" s="18">
        <f t="shared" si="3"/>
        <v>35.04</v>
      </c>
      <c r="W38" s="18">
        <f t="shared" si="2"/>
        <v>35.04</v>
      </c>
      <c r="X38" s="48"/>
      <c r="AA38" s="4"/>
      <c r="AB38" s="4" t="s">
        <v>85</v>
      </c>
      <c r="AC38" s="5"/>
      <c r="AD38" s="4"/>
    </row>
    <row r="39" spans="1:30" ht="15.75" customHeight="1">
      <c r="A39" s="1">
        <v>110400</v>
      </c>
      <c r="B39" s="1">
        <v>110401</v>
      </c>
      <c r="C39" s="52"/>
      <c r="D39" s="25"/>
      <c r="E39" s="25"/>
      <c r="F39" s="42" t="s">
        <v>115</v>
      </c>
      <c r="G39" s="11" t="s">
        <v>90</v>
      </c>
      <c r="H39" s="1" t="s">
        <v>53</v>
      </c>
      <c r="I39" s="12" t="s">
        <v>91</v>
      </c>
      <c r="J39" s="13" t="s">
        <v>53</v>
      </c>
      <c r="K39" s="14" t="s">
        <v>108</v>
      </c>
      <c r="L39" s="15">
        <v>43950</v>
      </c>
      <c r="M39" s="15">
        <v>43966</v>
      </c>
      <c r="N39" s="16"/>
      <c r="O39" s="16"/>
      <c r="P39" s="16"/>
      <c r="Q39" s="68">
        <v>0</v>
      </c>
      <c r="R39" s="29">
        <v>54.01</v>
      </c>
      <c r="S39" s="73">
        <v>1</v>
      </c>
      <c r="T39" s="34">
        <v>17.52</v>
      </c>
      <c r="U39" s="17">
        <f t="shared" si="0"/>
        <v>1</v>
      </c>
      <c r="V39" s="18">
        <f t="shared" si="3"/>
        <v>17.52</v>
      </c>
      <c r="W39" s="18">
        <f t="shared" si="2"/>
        <v>17.52</v>
      </c>
      <c r="X39" s="48"/>
      <c r="AA39" s="4"/>
      <c r="AB39" s="4" t="s">
        <v>68</v>
      </c>
      <c r="AC39" s="5"/>
      <c r="AD39" s="4"/>
    </row>
    <row r="40" spans="1:30" ht="15.75" customHeight="1">
      <c r="A40" s="1">
        <v>110400</v>
      </c>
      <c r="B40" s="1">
        <v>110401</v>
      </c>
      <c r="C40" s="66"/>
      <c r="D40" s="25"/>
      <c r="E40" s="25"/>
      <c r="F40" s="42" t="s">
        <v>115</v>
      </c>
      <c r="G40" s="11" t="s">
        <v>90</v>
      </c>
      <c r="H40" s="1" t="s">
        <v>53</v>
      </c>
      <c r="I40" s="12" t="s">
        <v>91</v>
      </c>
      <c r="J40" s="13" t="s">
        <v>53</v>
      </c>
      <c r="K40" s="14" t="s">
        <v>108</v>
      </c>
      <c r="L40" s="15">
        <v>43950</v>
      </c>
      <c r="M40" s="15">
        <v>43966</v>
      </c>
      <c r="N40" s="16"/>
      <c r="O40" s="16"/>
      <c r="P40" s="16"/>
      <c r="Q40" s="68">
        <v>4</v>
      </c>
      <c r="R40" s="29">
        <v>54.01</v>
      </c>
      <c r="S40" s="73">
        <v>0</v>
      </c>
      <c r="T40" s="34">
        <v>17.52</v>
      </c>
      <c r="U40" s="17">
        <f t="shared" si="0"/>
        <v>4</v>
      </c>
      <c r="V40" s="18">
        <f t="shared" si="3"/>
        <v>216.04</v>
      </c>
      <c r="W40" s="18">
        <f t="shared" si="2"/>
        <v>216.04</v>
      </c>
      <c r="X40" s="48"/>
      <c r="AA40" s="4"/>
      <c r="AB40" s="4" t="s">
        <v>86</v>
      </c>
      <c r="AC40" s="5"/>
      <c r="AD40" s="4"/>
    </row>
    <row r="41" spans="1:30" ht="15.75" customHeight="1">
      <c r="A41" s="1">
        <v>110400</v>
      </c>
      <c r="B41" s="1">
        <v>110401</v>
      </c>
      <c r="C41" s="66"/>
      <c r="D41" s="67"/>
      <c r="E41" s="25"/>
      <c r="F41" s="42" t="s">
        <v>115</v>
      </c>
      <c r="G41" s="11" t="s">
        <v>90</v>
      </c>
      <c r="H41" s="1" t="s">
        <v>53</v>
      </c>
      <c r="I41" s="12" t="s">
        <v>91</v>
      </c>
      <c r="J41" s="13" t="s">
        <v>53</v>
      </c>
      <c r="K41" s="14" t="s">
        <v>108</v>
      </c>
      <c r="L41" s="15">
        <v>43950</v>
      </c>
      <c r="M41" s="15">
        <v>43966</v>
      </c>
      <c r="N41" s="16"/>
      <c r="O41" s="16"/>
      <c r="P41" s="16"/>
      <c r="Q41" s="68">
        <v>0</v>
      </c>
      <c r="R41" s="35">
        <v>54.01</v>
      </c>
      <c r="S41" s="73">
        <v>1</v>
      </c>
      <c r="T41" s="34">
        <v>17.52</v>
      </c>
      <c r="U41" s="17">
        <f t="shared" si="0"/>
        <v>1</v>
      </c>
      <c r="V41" s="18">
        <f t="shared" si="3"/>
        <v>17.52</v>
      </c>
      <c r="W41" s="18">
        <f t="shared" si="2"/>
        <v>17.52</v>
      </c>
      <c r="X41" s="48"/>
      <c r="AA41" s="4"/>
      <c r="AB41" s="4" t="s">
        <v>69</v>
      </c>
      <c r="AC41" s="5"/>
      <c r="AD41" s="4"/>
    </row>
    <row r="42" spans="1:30" ht="15.75" customHeight="1">
      <c r="A42" s="1">
        <v>110400</v>
      </c>
      <c r="B42" s="1">
        <v>110401</v>
      </c>
      <c r="C42" s="51"/>
      <c r="D42" s="25"/>
      <c r="E42" s="25"/>
      <c r="F42" s="42" t="s">
        <v>115</v>
      </c>
      <c r="G42" s="11" t="s">
        <v>90</v>
      </c>
      <c r="H42" s="1" t="s">
        <v>53</v>
      </c>
      <c r="I42" s="12" t="s">
        <v>91</v>
      </c>
      <c r="J42" s="13" t="s">
        <v>53</v>
      </c>
      <c r="K42" s="14" t="s">
        <v>108</v>
      </c>
      <c r="L42" s="15">
        <v>43955</v>
      </c>
      <c r="M42" s="15">
        <v>43971</v>
      </c>
      <c r="N42" s="16"/>
      <c r="O42" s="16"/>
      <c r="P42" s="16"/>
      <c r="Q42" s="54">
        <v>4</v>
      </c>
      <c r="R42" s="29">
        <v>156.63999999999999</v>
      </c>
      <c r="S42" s="73">
        <v>1</v>
      </c>
      <c r="T42" s="34">
        <v>47</v>
      </c>
      <c r="U42" s="17">
        <f t="shared" si="0"/>
        <v>5</v>
      </c>
      <c r="V42" s="18">
        <f t="shared" si="3"/>
        <v>673.56</v>
      </c>
      <c r="W42" s="18">
        <f t="shared" si="2"/>
        <v>673.56</v>
      </c>
      <c r="X42" s="48"/>
      <c r="AA42" s="4"/>
      <c r="AB42" s="4" t="s">
        <v>87</v>
      </c>
      <c r="AC42" s="5"/>
      <c r="AD42" s="4"/>
    </row>
    <row r="43" spans="1:30" ht="15.75" customHeight="1">
      <c r="A43" s="1">
        <v>110400</v>
      </c>
      <c r="B43" s="1">
        <v>110401</v>
      </c>
      <c r="C43" s="51"/>
      <c r="D43" s="25"/>
      <c r="E43" s="25"/>
      <c r="F43" s="42" t="s">
        <v>115</v>
      </c>
      <c r="G43" s="11" t="s">
        <v>90</v>
      </c>
      <c r="H43" s="1" t="s">
        <v>53</v>
      </c>
      <c r="I43" s="12" t="s">
        <v>91</v>
      </c>
      <c r="J43" s="13" t="s">
        <v>53</v>
      </c>
      <c r="K43" s="14" t="s">
        <v>108</v>
      </c>
      <c r="L43" s="15">
        <v>43955</v>
      </c>
      <c r="M43" s="15">
        <v>43971</v>
      </c>
      <c r="N43" s="16"/>
      <c r="O43" s="16"/>
      <c r="P43" s="16"/>
      <c r="Q43" s="54">
        <v>4</v>
      </c>
      <c r="R43" s="29">
        <v>166.04</v>
      </c>
      <c r="S43" s="73">
        <v>1</v>
      </c>
      <c r="T43" s="34">
        <v>49.82</v>
      </c>
      <c r="U43" s="17">
        <f t="shared" si="0"/>
        <v>5</v>
      </c>
      <c r="V43" s="18">
        <f t="shared" si="3"/>
        <v>713.98</v>
      </c>
      <c r="W43" s="18">
        <f t="shared" si="2"/>
        <v>713.98</v>
      </c>
      <c r="X43" s="48"/>
      <c r="AA43" s="4"/>
      <c r="AB43" s="4" t="s">
        <v>88</v>
      </c>
      <c r="AC43" s="5"/>
      <c r="AD43" s="4"/>
    </row>
    <row r="44" spans="1:30" ht="15.75" customHeight="1">
      <c r="A44" s="1">
        <v>110400</v>
      </c>
      <c r="B44" s="1">
        <v>110401</v>
      </c>
      <c r="C44" s="51"/>
      <c r="D44" s="25"/>
      <c r="E44" s="25"/>
      <c r="F44" s="42" t="s">
        <v>115</v>
      </c>
      <c r="G44" s="11" t="s">
        <v>90</v>
      </c>
      <c r="H44" s="1" t="s">
        <v>53</v>
      </c>
      <c r="I44" s="12" t="s">
        <v>91</v>
      </c>
      <c r="J44" s="13" t="s">
        <v>53</v>
      </c>
      <c r="K44" s="14" t="s">
        <v>108</v>
      </c>
      <c r="L44" s="15">
        <v>43955</v>
      </c>
      <c r="M44" s="15">
        <v>43971</v>
      </c>
      <c r="N44" s="16"/>
      <c r="O44" s="16"/>
      <c r="P44" s="16"/>
      <c r="Q44" s="54">
        <v>1</v>
      </c>
      <c r="R44" s="35">
        <v>166.04</v>
      </c>
      <c r="S44" s="73">
        <v>4</v>
      </c>
      <c r="T44" s="34">
        <v>49.82</v>
      </c>
      <c r="U44" s="17">
        <f t="shared" si="0"/>
        <v>5</v>
      </c>
      <c r="V44" s="18">
        <f t="shared" si="3"/>
        <v>365.32</v>
      </c>
      <c r="W44" s="18">
        <f t="shared" si="2"/>
        <v>365.32</v>
      </c>
      <c r="X44" s="48"/>
      <c r="AA44" s="4"/>
      <c r="AB44" s="4" t="s">
        <v>89</v>
      </c>
      <c r="AC44" s="5"/>
      <c r="AD44" s="4"/>
    </row>
    <row r="45" spans="1:30" ht="15.75" customHeight="1">
      <c r="A45" s="1">
        <v>110400</v>
      </c>
      <c r="B45" s="1">
        <v>110401</v>
      </c>
      <c r="C45" s="28"/>
      <c r="D45" s="25"/>
      <c r="E45" s="25"/>
      <c r="F45" s="42" t="s">
        <v>115</v>
      </c>
      <c r="G45" s="11" t="s">
        <v>90</v>
      </c>
      <c r="H45" s="1" t="s">
        <v>53</v>
      </c>
      <c r="I45" s="12" t="s">
        <v>91</v>
      </c>
      <c r="J45" s="13" t="s">
        <v>53</v>
      </c>
      <c r="K45" s="14" t="s">
        <v>108</v>
      </c>
      <c r="L45" s="15">
        <v>43955</v>
      </c>
      <c r="M45" s="15">
        <v>43971</v>
      </c>
      <c r="N45" s="16"/>
      <c r="O45" s="16"/>
      <c r="P45" s="16"/>
      <c r="Q45" s="54">
        <v>2</v>
      </c>
      <c r="R45" s="29">
        <v>166.04</v>
      </c>
      <c r="S45" s="73">
        <v>2</v>
      </c>
      <c r="T45" s="34">
        <v>49.82</v>
      </c>
      <c r="U45" s="17">
        <f t="shared" si="0"/>
        <v>4</v>
      </c>
      <c r="V45" s="18">
        <f t="shared" si="3"/>
        <v>431.71999999999997</v>
      </c>
      <c r="W45" s="18">
        <f t="shared" si="2"/>
        <v>431.71999999999997</v>
      </c>
      <c r="X45" s="48"/>
    </row>
    <row r="46" spans="1:30" ht="15.75" customHeight="1">
      <c r="A46" s="1">
        <v>110400</v>
      </c>
      <c r="B46" s="1">
        <v>110401</v>
      </c>
      <c r="C46" s="28"/>
      <c r="D46" s="67"/>
      <c r="E46" s="25"/>
      <c r="F46" s="42" t="s">
        <v>115</v>
      </c>
      <c r="G46" s="11" t="s">
        <v>90</v>
      </c>
      <c r="H46" s="1" t="s">
        <v>53</v>
      </c>
      <c r="I46" s="12" t="s">
        <v>91</v>
      </c>
      <c r="J46" s="13" t="s">
        <v>53</v>
      </c>
      <c r="K46" s="14" t="s">
        <v>108</v>
      </c>
      <c r="L46" s="15">
        <v>43955</v>
      </c>
      <c r="M46" s="15">
        <v>43971</v>
      </c>
      <c r="N46" s="16"/>
      <c r="O46" s="16"/>
      <c r="P46" s="16"/>
      <c r="Q46" s="62">
        <v>1</v>
      </c>
      <c r="R46" s="29">
        <v>54.01</v>
      </c>
      <c r="S46" s="73">
        <v>0</v>
      </c>
      <c r="T46" s="34">
        <v>17.52</v>
      </c>
      <c r="U46" s="17">
        <f t="shared" si="0"/>
        <v>1</v>
      </c>
      <c r="V46" s="18">
        <f t="shared" si="3"/>
        <v>54.01</v>
      </c>
      <c r="W46" s="18">
        <f t="shared" si="2"/>
        <v>54.01</v>
      </c>
      <c r="X46" s="48"/>
    </row>
    <row r="47" spans="1:30" ht="40.200000000000003">
      <c r="A47" s="1">
        <v>110400</v>
      </c>
      <c r="B47" s="1">
        <v>110402</v>
      </c>
      <c r="C47" s="69" t="s">
        <v>116</v>
      </c>
      <c r="D47" s="70" t="s">
        <v>99</v>
      </c>
      <c r="E47" s="55" t="s">
        <v>130</v>
      </c>
      <c r="F47" s="71" t="s">
        <v>132</v>
      </c>
      <c r="G47" s="11" t="s">
        <v>90</v>
      </c>
      <c r="H47" s="1" t="s">
        <v>53</v>
      </c>
      <c r="I47" s="12" t="s">
        <v>91</v>
      </c>
      <c r="J47" s="13" t="s">
        <v>53</v>
      </c>
      <c r="K47" s="72" t="s">
        <v>138</v>
      </c>
      <c r="L47" s="61">
        <v>44026</v>
      </c>
      <c r="M47" s="61">
        <v>44026</v>
      </c>
      <c r="N47" s="16"/>
      <c r="O47" s="16"/>
      <c r="P47" s="16"/>
      <c r="Q47" s="62">
        <v>0</v>
      </c>
      <c r="R47" s="35">
        <v>54.01</v>
      </c>
      <c r="S47" s="62">
        <v>1</v>
      </c>
      <c r="T47" s="34">
        <v>17.52</v>
      </c>
      <c r="U47" s="17">
        <f t="shared" si="0"/>
        <v>1</v>
      </c>
      <c r="V47" s="18">
        <f t="shared" si="3"/>
        <v>17.52</v>
      </c>
      <c r="W47" s="18">
        <f t="shared" si="2"/>
        <v>17.52</v>
      </c>
      <c r="X47" s="48"/>
    </row>
    <row r="48" spans="1:30" ht="27">
      <c r="A48" s="1">
        <v>110400</v>
      </c>
      <c r="B48" s="1">
        <v>110402</v>
      </c>
      <c r="C48" s="69" t="s">
        <v>96</v>
      </c>
      <c r="D48" s="70" t="s">
        <v>102</v>
      </c>
      <c r="E48" s="55" t="s">
        <v>112</v>
      </c>
      <c r="F48" s="71" t="s">
        <v>133</v>
      </c>
      <c r="G48" s="11" t="s">
        <v>90</v>
      </c>
      <c r="H48" s="1" t="s">
        <v>53</v>
      </c>
      <c r="I48" s="12" t="s">
        <v>91</v>
      </c>
      <c r="J48" s="13" t="s">
        <v>53</v>
      </c>
      <c r="K48" s="72" t="s">
        <v>138</v>
      </c>
      <c r="L48" s="61">
        <v>44026</v>
      </c>
      <c r="M48" s="61">
        <v>44026</v>
      </c>
      <c r="N48" s="16"/>
      <c r="O48" s="16"/>
      <c r="P48" s="16"/>
      <c r="Q48" s="62">
        <v>0</v>
      </c>
      <c r="R48" s="29">
        <v>54.01</v>
      </c>
      <c r="S48" s="62">
        <v>1</v>
      </c>
      <c r="T48" s="34">
        <v>17.52</v>
      </c>
      <c r="U48" s="17">
        <f t="shared" si="0"/>
        <v>1</v>
      </c>
      <c r="V48" s="18">
        <f t="shared" si="3"/>
        <v>17.52</v>
      </c>
      <c r="W48" s="18">
        <f t="shared" si="2"/>
        <v>17.52</v>
      </c>
      <c r="X48" s="48"/>
    </row>
    <row r="49" spans="1:24" ht="14.4">
      <c r="A49" s="1">
        <v>110400</v>
      </c>
      <c r="B49" s="1">
        <v>110402</v>
      </c>
      <c r="C49" s="69" t="s">
        <v>117</v>
      </c>
      <c r="D49" s="70" t="s">
        <v>127</v>
      </c>
      <c r="E49" s="55" t="s">
        <v>106</v>
      </c>
      <c r="F49" s="67" t="s">
        <v>134</v>
      </c>
      <c r="G49" s="11" t="s">
        <v>90</v>
      </c>
      <c r="H49" s="1" t="s">
        <v>53</v>
      </c>
      <c r="I49" s="12" t="s">
        <v>91</v>
      </c>
      <c r="J49" s="13" t="s">
        <v>53</v>
      </c>
      <c r="K49" s="72" t="s">
        <v>114</v>
      </c>
      <c r="L49" s="61">
        <v>44007</v>
      </c>
      <c r="M49" s="61">
        <v>44007</v>
      </c>
      <c r="N49" s="16"/>
      <c r="O49" s="16"/>
      <c r="P49" s="16"/>
      <c r="Q49" s="33">
        <v>0</v>
      </c>
      <c r="R49" s="29">
        <v>54.01</v>
      </c>
      <c r="S49" s="33">
        <v>1</v>
      </c>
      <c r="T49" s="34">
        <v>17.52</v>
      </c>
      <c r="U49" s="17">
        <f t="shared" si="0"/>
        <v>1</v>
      </c>
      <c r="V49" s="18">
        <f t="shared" si="3"/>
        <v>17.52</v>
      </c>
      <c r="W49" s="18">
        <f t="shared" si="2"/>
        <v>17.52</v>
      </c>
      <c r="X49" s="48"/>
    </row>
    <row r="50" spans="1:24" ht="15.75" customHeight="1">
      <c r="A50" s="1">
        <v>110400</v>
      </c>
      <c r="B50" s="1">
        <v>110402</v>
      </c>
      <c r="C50" s="69" t="s">
        <v>118</v>
      </c>
      <c r="D50" s="70" t="s">
        <v>128</v>
      </c>
      <c r="E50" s="55" t="s">
        <v>131</v>
      </c>
      <c r="F50" s="67" t="s">
        <v>134</v>
      </c>
      <c r="G50" s="11" t="s">
        <v>90</v>
      </c>
      <c r="H50" s="1" t="s">
        <v>53</v>
      </c>
      <c r="I50" s="12" t="s">
        <v>91</v>
      </c>
      <c r="J50" s="13" t="s">
        <v>53</v>
      </c>
      <c r="K50" s="72" t="s">
        <v>114</v>
      </c>
      <c r="L50" s="61">
        <v>44007</v>
      </c>
      <c r="M50" s="61">
        <v>44007</v>
      </c>
      <c r="N50" s="16"/>
      <c r="O50" s="16"/>
      <c r="P50" s="16"/>
      <c r="Q50" s="33">
        <v>0</v>
      </c>
      <c r="R50" s="35">
        <v>54.01</v>
      </c>
      <c r="S50" s="33">
        <v>1</v>
      </c>
      <c r="T50" s="34">
        <v>17.52</v>
      </c>
      <c r="U50" s="17">
        <f t="shared" si="0"/>
        <v>1</v>
      </c>
      <c r="V50" s="18">
        <f t="shared" si="3"/>
        <v>17.52</v>
      </c>
      <c r="W50" s="18">
        <f t="shared" si="2"/>
        <v>17.52</v>
      </c>
      <c r="X50" s="48"/>
    </row>
    <row r="51" spans="1:24" ht="15.75" customHeight="1">
      <c r="A51" s="1">
        <v>110400</v>
      </c>
      <c r="B51" s="1">
        <v>110402</v>
      </c>
      <c r="C51" s="69" t="s">
        <v>119</v>
      </c>
      <c r="D51" s="70" t="s">
        <v>110</v>
      </c>
      <c r="E51" s="55" t="s">
        <v>93</v>
      </c>
      <c r="F51" s="67" t="s">
        <v>134</v>
      </c>
      <c r="G51" s="11" t="s">
        <v>90</v>
      </c>
      <c r="H51" s="1" t="s">
        <v>53</v>
      </c>
      <c r="I51" s="12" t="s">
        <v>91</v>
      </c>
      <c r="J51" s="13" t="s">
        <v>53</v>
      </c>
      <c r="K51" s="72" t="s">
        <v>114</v>
      </c>
      <c r="L51" s="61">
        <v>44007</v>
      </c>
      <c r="M51" s="61">
        <v>44007</v>
      </c>
      <c r="N51" s="16"/>
      <c r="O51" s="16"/>
      <c r="P51" s="16"/>
      <c r="Q51" s="33">
        <v>0</v>
      </c>
      <c r="R51" s="29">
        <v>54.01</v>
      </c>
      <c r="S51" s="33">
        <v>1</v>
      </c>
      <c r="T51" s="34">
        <v>17.52</v>
      </c>
      <c r="U51" s="17">
        <f t="shared" si="0"/>
        <v>1</v>
      </c>
      <c r="V51" s="18">
        <f t="shared" si="3"/>
        <v>17.52</v>
      </c>
      <c r="W51" s="18">
        <f t="shared" si="2"/>
        <v>17.52</v>
      </c>
      <c r="X51" s="19"/>
    </row>
    <row r="52" spans="1:24" ht="40.200000000000003">
      <c r="A52" s="1">
        <v>110400</v>
      </c>
      <c r="B52" s="1">
        <v>110402</v>
      </c>
      <c r="C52" s="69" t="s">
        <v>120</v>
      </c>
      <c r="D52" s="70" t="s">
        <v>98</v>
      </c>
      <c r="E52" s="55" t="s">
        <v>105</v>
      </c>
      <c r="F52" s="71" t="s">
        <v>135</v>
      </c>
      <c r="G52" s="11" t="s">
        <v>90</v>
      </c>
      <c r="H52" s="1" t="s">
        <v>53</v>
      </c>
      <c r="I52" s="12" t="s">
        <v>91</v>
      </c>
      <c r="J52" s="13" t="s">
        <v>53</v>
      </c>
      <c r="K52" s="72" t="s">
        <v>138</v>
      </c>
      <c r="L52" s="61">
        <v>44025</v>
      </c>
      <c r="M52" s="61">
        <v>44025</v>
      </c>
      <c r="N52" s="16"/>
      <c r="O52" s="16"/>
      <c r="P52" s="16"/>
      <c r="Q52" s="33">
        <v>0</v>
      </c>
      <c r="R52" s="29">
        <v>54.01</v>
      </c>
      <c r="S52" s="33">
        <v>1</v>
      </c>
      <c r="T52" s="34">
        <v>17.52</v>
      </c>
      <c r="U52" s="17">
        <f t="shared" si="0"/>
        <v>1</v>
      </c>
      <c r="V52" s="18">
        <f t="shared" si="3"/>
        <v>17.52</v>
      </c>
      <c r="W52" s="18">
        <f t="shared" si="2"/>
        <v>17.52</v>
      </c>
      <c r="X52" s="19"/>
    </row>
    <row r="53" spans="1:24" ht="40.200000000000003">
      <c r="A53" s="1">
        <v>110400</v>
      </c>
      <c r="B53" s="1">
        <v>110401</v>
      </c>
      <c r="C53" s="69" t="s">
        <v>120</v>
      </c>
      <c r="D53" s="70" t="s">
        <v>98</v>
      </c>
      <c r="E53" s="57" t="s">
        <v>105</v>
      </c>
      <c r="F53" s="71" t="s">
        <v>135</v>
      </c>
      <c r="G53" s="11" t="s">
        <v>90</v>
      </c>
      <c r="H53" s="1" t="s">
        <v>53</v>
      </c>
      <c r="I53" s="12" t="s">
        <v>91</v>
      </c>
      <c r="J53" s="13" t="s">
        <v>53</v>
      </c>
      <c r="K53" s="72" t="s">
        <v>138</v>
      </c>
      <c r="L53" s="61">
        <v>44027</v>
      </c>
      <c r="M53" s="61">
        <v>44027</v>
      </c>
      <c r="N53" s="16"/>
      <c r="O53" s="16"/>
      <c r="P53" s="16"/>
      <c r="Q53" s="33">
        <v>0</v>
      </c>
      <c r="R53" s="29">
        <v>54.01</v>
      </c>
      <c r="S53" s="33">
        <v>1</v>
      </c>
      <c r="T53" s="34">
        <v>17.52</v>
      </c>
      <c r="U53" s="17">
        <f t="shared" si="0"/>
        <v>1</v>
      </c>
      <c r="V53" s="18">
        <f t="shared" si="3"/>
        <v>17.52</v>
      </c>
      <c r="W53" s="18">
        <f t="shared" si="2"/>
        <v>17.52</v>
      </c>
      <c r="X53" s="19"/>
    </row>
    <row r="54" spans="1:24" ht="40.200000000000003">
      <c r="A54" s="1">
        <v>110400</v>
      </c>
      <c r="B54" s="1">
        <v>110402</v>
      </c>
      <c r="C54" s="69" t="s">
        <v>95</v>
      </c>
      <c r="D54" s="70" t="s">
        <v>101</v>
      </c>
      <c r="E54" s="55" t="s">
        <v>105</v>
      </c>
      <c r="F54" s="71" t="s">
        <v>135</v>
      </c>
      <c r="G54" s="11" t="s">
        <v>90</v>
      </c>
      <c r="H54" s="1" t="s">
        <v>53</v>
      </c>
      <c r="I54" s="12" t="s">
        <v>91</v>
      </c>
      <c r="J54" s="13" t="s">
        <v>53</v>
      </c>
      <c r="K54" s="72" t="s">
        <v>138</v>
      </c>
      <c r="L54" s="61">
        <v>44027</v>
      </c>
      <c r="M54" s="61">
        <v>44027</v>
      </c>
      <c r="N54" s="16"/>
      <c r="O54" s="16"/>
      <c r="P54" s="16"/>
      <c r="Q54" s="33">
        <v>0</v>
      </c>
      <c r="R54" s="35">
        <v>54.01</v>
      </c>
      <c r="S54" s="33">
        <v>1</v>
      </c>
      <c r="T54" s="34">
        <v>17.52</v>
      </c>
      <c r="U54" s="17">
        <f t="shared" si="0"/>
        <v>1</v>
      </c>
      <c r="V54" s="18">
        <f t="shared" si="3"/>
        <v>17.52</v>
      </c>
      <c r="W54" s="18">
        <f t="shared" si="2"/>
        <v>17.52</v>
      </c>
      <c r="X54" s="19"/>
    </row>
    <row r="55" spans="1:24" ht="40.200000000000003">
      <c r="A55" s="1">
        <v>110400</v>
      </c>
      <c r="B55" s="1">
        <v>110402</v>
      </c>
      <c r="C55" s="69" t="s">
        <v>121</v>
      </c>
      <c r="D55" s="70" t="s">
        <v>129</v>
      </c>
      <c r="E55" s="57" t="s">
        <v>94</v>
      </c>
      <c r="F55" s="71" t="s">
        <v>135</v>
      </c>
      <c r="G55" s="11" t="s">
        <v>90</v>
      </c>
      <c r="H55" s="1" t="s">
        <v>53</v>
      </c>
      <c r="I55" s="12" t="s">
        <v>91</v>
      </c>
      <c r="J55" s="13" t="s">
        <v>53</v>
      </c>
      <c r="K55" s="72" t="s">
        <v>138</v>
      </c>
      <c r="L55" s="61">
        <v>44025</v>
      </c>
      <c r="M55" s="61">
        <v>44025</v>
      </c>
      <c r="N55" s="16"/>
      <c r="O55" s="16"/>
      <c r="P55" s="16"/>
      <c r="Q55" s="33">
        <v>0</v>
      </c>
      <c r="R55" s="29">
        <v>54.01</v>
      </c>
      <c r="S55" s="33">
        <v>1</v>
      </c>
      <c r="T55" s="34">
        <v>17.52</v>
      </c>
      <c r="U55" s="17">
        <f t="shared" si="0"/>
        <v>1</v>
      </c>
      <c r="V55" s="18">
        <f t="shared" si="3"/>
        <v>17.52</v>
      </c>
      <c r="W55" s="18">
        <f t="shared" si="2"/>
        <v>17.52</v>
      </c>
      <c r="X55" s="19"/>
    </row>
    <row r="56" spans="1:24" ht="40.200000000000003">
      <c r="A56" s="1">
        <v>110400</v>
      </c>
      <c r="B56" s="1">
        <v>110402</v>
      </c>
      <c r="C56" s="69" t="s">
        <v>120</v>
      </c>
      <c r="D56" s="70" t="s">
        <v>98</v>
      </c>
      <c r="E56" s="57" t="s">
        <v>105</v>
      </c>
      <c r="F56" s="71" t="s">
        <v>136</v>
      </c>
      <c r="G56" s="11" t="s">
        <v>90</v>
      </c>
      <c r="H56" s="1" t="s">
        <v>53</v>
      </c>
      <c r="I56" s="12" t="s">
        <v>91</v>
      </c>
      <c r="J56" s="13" t="s">
        <v>53</v>
      </c>
      <c r="K56" s="72" t="s">
        <v>138</v>
      </c>
      <c r="L56" s="61">
        <v>44021</v>
      </c>
      <c r="M56" s="61">
        <v>44021</v>
      </c>
      <c r="N56" s="16"/>
      <c r="O56" s="16"/>
      <c r="P56" s="16"/>
      <c r="Q56" s="33">
        <v>0</v>
      </c>
      <c r="R56" s="29">
        <v>54.01</v>
      </c>
      <c r="S56" s="33">
        <v>1</v>
      </c>
      <c r="T56" s="34">
        <v>17.52</v>
      </c>
      <c r="U56" s="17">
        <f t="shared" si="0"/>
        <v>1</v>
      </c>
      <c r="V56" s="18">
        <f t="shared" si="3"/>
        <v>17.52</v>
      </c>
      <c r="W56" s="18">
        <f t="shared" si="2"/>
        <v>17.52</v>
      </c>
      <c r="X56" s="19"/>
    </row>
    <row r="57" spans="1:24" ht="40.200000000000003">
      <c r="A57" s="1">
        <v>110400</v>
      </c>
      <c r="B57" s="1">
        <v>110402</v>
      </c>
      <c r="C57" s="69" t="s">
        <v>122</v>
      </c>
      <c r="D57" s="70" t="s">
        <v>103</v>
      </c>
      <c r="E57" s="55" t="s">
        <v>107</v>
      </c>
      <c r="F57" s="71" t="s">
        <v>136</v>
      </c>
      <c r="G57" s="11" t="s">
        <v>90</v>
      </c>
      <c r="H57" s="1" t="s">
        <v>53</v>
      </c>
      <c r="I57" s="12" t="s">
        <v>91</v>
      </c>
      <c r="J57" s="13" t="s">
        <v>53</v>
      </c>
      <c r="K57" s="72" t="s">
        <v>138</v>
      </c>
      <c r="L57" s="61">
        <v>44021</v>
      </c>
      <c r="M57" s="61">
        <v>44021</v>
      </c>
      <c r="N57" s="16"/>
      <c r="O57" s="16"/>
      <c r="P57" s="16"/>
      <c r="Q57" s="33">
        <v>0</v>
      </c>
      <c r="R57" s="35">
        <v>54.01</v>
      </c>
      <c r="S57" s="33">
        <v>1</v>
      </c>
      <c r="T57" s="34">
        <v>17.52</v>
      </c>
      <c r="U57" s="17">
        <f t="shared" si="0"/>
        <v>1</v>
      </c>
      <c r="V57" s="18">
        <f t="shared" si="3"/>
        <v>17.52</v>
      </c>
      <c r="W57" s="18">
        <f t="shared" si="2"/>
        <v>17.52</v>
      </c>
      <c r="X57" s="19"/>
    </row>
    <row r="58" spans="1:24" ht="26.4">
      <c r="A58" s="1">
        <v>110400</v>
      </c>
      <c r="B58" s="1">
        <v>110402</v>
      </c>
      <c r="C58" s="69" t="s">
        <v>123</v>
      </c>
      <c r="D58" s="70" t="s">
        <v>97</v>
      </c>
      <c r="E58" s="55" t="s">
        <v>106</v>
      </c>
      <c r="F58" s="67" t="s">
        <v>137</v>
      </c>
      <c r="G58" s="11" t="s">
        <v>90</v>
      </c>
      <c r="H58" s="1" t="s">
        <v>53</v>
      </c>
      <c r="I58" s="12" t="s">
        <v>141</v>
      </c>
      <c r="J58" s="13" t="s">
        <v>53</v>
      </c>
      <c r="K58" s="72" t="s">
        <v>139</v>
      </c>
      <c r="L58" s="61">
        <v>43998</v>
      </c>
      <c r="M58" s="61">
        <v>43999</v>
      </c>
      <c r="N58" s="16"/>
      <c r="O58" s="16"/>
      <c r="P58" s="16"/>
      <c r="Q58" s="33">
        <v>1</v>
      </c>
      <c r="R58" s="29">
        <v>54.01</v>
      </c>
      <c r="S58" s="33">
        <v>1</v>
      </c>
      <c r="T58" s="34">
        <v>17.52</v>
      </c>
      <c r="U58" s="17">
        <f t="shared" si="0"/>
        <v>2</v>
      </c>
      <c r="V58" s="18">
        <f t="shared" si="3"/>
        <v>71.53</v>
      </c>
      <c r="W58" s="18">
        <f t="shared" si="2"/>
        <v>71.53</v>
      </c>
      <c r="X58" s="19"/>
    </row>
    <row r="59" spans="1:24" ht="26.4">
      <c r="A59" s="1">
        <v>110400</v>
      </c>
      <c r="B59" s="1">
        <v>110402</v>
      </c>
      <c r="C59" s="69" t="s">
        <v>124</v>
      </c>
      <c r="D59" s="70" t="s">
        <v>109</v>
      </c>
      <c r="E59" s="55" t="s">
        <v>92</v>
      </c>
      <c r="F59" s="67" t="s">
        <v>137</v>
      </c>
      <c r="G59" s="11" t="s">
        <v>90</v>
      </c>
      <c r="H59" s="1" t="s">
        <v>53</v>
      </c>
      <c r="I59" s="12" t="s">
        <v>141</v>
      </c>
      <c r="J59" s="13" t="s">
        <v>53</v>
      </c>
      <c r="K59" s="72" t="s">
        <v>139</v>
      </c>
      <c r="L59" s="61">
        <v>43998</v>
      </c>
      <c r="M59" s="61">
        <v>43999</v>
      </c>
      <c r="N59" s="16"/>
      <c r="O59" s="16"/>
      <c r="P59" s="16"/>
      <c r="Q59" s="33">
        <v>1</v>
      </c>
      <c r="R59" s="29">
        <v>54.01</v>
      </c>
      <c r="S59" s="33">
        <v>1</v>
      </c>
      <c r="T59" s="34">
        <v>17.52</v>
      </c>
      <c r="U59" s="17">
        <f t="shared" si="0"/>
        <v>2</v>
      </c>
      <c r="V59" s="18">
        <f t="shared" si="3"/>
        <v>71.53</v>
      </c>
      <c r="W59" s="18">
        <f t="shared" si="2"/>
        <v>71.53</v>
      </c>
      <c r="X59" s="19"/>
    </row>
    <row r="60" spans="1:24" ht="27">
      <c r="A60" s="1">
        <v>110400</v>
      </c>
      <c r="B60" s="1">
        <v>110402</v>
      </c>
      <c r="C60" s="69" t="s">
        <v>125</v>
      </c>
      <c r="D60" s="70" t="s">
        <v>100</v>
      </c>
      <c r="E60" s="55" t="s">
        <v>113</v>
      </c>
      <c r="F60" s="71" t="s">
        <v>133</v>
      </c>
      <c r="G60" s="11" t="s">
        <v>90</v>
      </c>
      <c r="H60" s="1" t="s">
        <v>53</v>
      </c>
      <c r="I60" s="12" t="s">
        <v>91</v>
      </c>
      <c r="J60" s="13" t="s">
        <v>53</v>
      </c>
      <c r="K60" s="72" t="s">
        <v>138</v>
      </c>
      <c r="L60" s="61">
        <v>44018</v>
      </c>
      <c r="M60" s="61">
        <v>44018</v>
      </c>
      <c r="N60" s="16"/>
      <c r="O60" s="16"/>
      <c r="P60" s="16"/>
      <c r="Q60" s="33">
        <v>0</v>
      </c>
      <c r="R60" s="29">
        <v>54.01</v>
      </c>
      <c r="S60" s="33">
        <v>1</v>
      </c>
      <c r="T60" s="34">
        <v>17.52</v>
      </c>
      <c r="U60" s="17">
        <f t="shared" si="0"/>
        <v>1</v>
      </c>
      <c r="V60" s="18">
        <f t="shared" si="3"/>
        <v>17.52</v>
      </c>
      <c r="W60" s="18">
        <f t="shared" si="2"/>
        <v>17.52</v>
      </c>
      <c r="X60" s="19"/>
    </row>
    <row r="61" spans="1:24" ht="27">
      <c r="A61" s="1">
        <v>110400</v>
      </c>
      <c r="B61" s="1">
        <v>110402</v>
      </c>
      <c r="C61" s="69" t="s">
        <v>96</v>
      </c>
      <c r="D61" s="70" t="s">
        <v>102</v>
      </c>
      <c r="E61" s="56" t="s">
        <v>112</v>
      </c>
      <c r="F61" s="71" t="s">
        <v>133</v>
      </c>
      <c r="G61" s="11" t="s">
        <v>90</v>
      </c>
      <c r="H61" s="1" t="s">
        <v>53</v>
      </c>
      <c r="I61" s="12" t="s">
        <v>91</v>
      </c>
      <c r="J61" s="13" t="s">
        <v>53</v>
      </c>
      <c r="K61" s="72" t="s">
        <v>138</v>
      </c>
      <c r="L61" s="61">
        <v>44018</v>
      </c>
      <c r="M61" s="61">
        <v>44018</v>
      </c>
      <c r="N61" s="16"/>
      <c r="O61" s="16"/>
      <c r="P61" s="16"/>
      <c r="Q61" s="33">
        <v>0</v>
      </c>
      <c r="R61" s="35">
        <v>54.01</v>
      </c>
      <c r="S61" s="33">
        <v>1</v>
      </c>
      <c r="T61" s="34">
        <v>17.52</v>
      </c>
      <c r="U61" s="17">
        <f t="shared" si="0"/>
        <v>1</v>
      </c>
      <c r="V61" s="18">
        <f t="shared" si="3"/>
        <v>17.52</v>
      </c>
      <c r="W61" s="18">
        <f t="shared" si="2"/>
        <v>17.52</v>
      </c>
      <c r="X61" s="19"/>
    </row>
    <row r="62" spans="1:24" ht="27">
      <c r="A62" s="1">
        <v>110400</v>
      </c>
      <c r="B62" s="1">
        <v>110402</v>
      </c>
      <c r="C62" s="69" t="s">
        <v>126</v>
      </c>
      <c r="D62" s="70" t="s">
        <v>111</v>
      </c>
      <c r="E62" s="57" t="s">
        <v>104</v>
      </c>
      <c r="F62" s="71" t="s">
        <v>133</v>
      </c>
      <c r="G62" s="11" t="s">
        <v>90</v>
      </c>
      <c r="H62" s="1" t="s">
        <v>53</v>
      </c>
      <c r="I62" s="12" t="s">
        <v>91</v>
      </c>
      <c r="J62" s="13" t="s">
        <v>53</v>
      </c>
      <c r="K62" s="72" t="s">
        <v>140</v>
      </c>
      <c r="L62" s="61">
        <v>44013</v>
      </c>
      <c r="M62" s="61">
        <v>44013</v>
      </c>
      <c r="N62" s="16"/>
      <c r="O62" s="16"/>
      <c r="P62" s="16"/>
      <c r="Q62" s="33">
        <v>0</v>
      </c>
      <c r="R62" s="29">
        <v>54.01</v>
      </c>
      <c r="S62" s="33">
        <v>1</v>
      </c>
      <c r="T62" s="34">
        <v>17.52</v>
      </c>
      <c r="U62" s="17">
        <f t="shared" si="0"/>
        <v>1</v>
      </c>
      <c r="V62" s="18">
        <f t="shared" si="3"/>
        <v>17.52</v>
      </c>
      <c r="W62" s="18">
        <f t="shared" si="2"/>
        <v>17.52</v>
      </c>
      <c r="X62" s="19"/>
    </row>
    <row r="63" spans="1:24" ht="27">
      <c r="A63" s="1">
        <v>110400</v>
      </c>
      <c r="B63" s="1">
        <v>110402</v>
      </c>
      <c r="C63" s="69" t="s">
        <v>120</v>
      </c>
      <c r="D63" s="70" t="s">
        <v>98</v>
      </c>
      <c r="E63" s="55" t="s">
        <v>112</v>
      </c>
      <c r="F63" s="71" t="s">
        <v>133</v>
      </c>
      <c r="G63" s="11" t="s">
        <v>90</v>
      </c>
      <c r="H63" s="1" t="s">
        <v>53</v>
      </c>
      <c r="I63" s="12" t="s">
        <v>91</v>
      </c>
      <c r="J63" s="13" t="s">
        <v>53</v>
      </c>
      <c r="K63" s="72" t="s">
        <v>140</v>
      </c>
      <c r="L63" s="61">
        <v>44013</v>
      </c>
      <c r="M63" s="61">
        <v>44013</v>
      </c>
      <c r="N63" s="16"/>
      <c r="O63" s="16"/>
      <c r="P63" s="16"/>
      <c r="Q63" s="33">
        <v>0</v>
      </c>
      <c r="R63" s="29">
        <v>54.01</v>
      </c>
      <c r="S63" s="33">
        <v>1</v>
      </c>
      <c r="T63" s="34">
        <v>17.52</v>
      </c>
      <c r="U63" s="17">
        <f t="shared" si="0"/>
        <v>1</v>
      </c>
      <c r="V63" s="18">
        <f t="shared" si="3"/>
        <v>17.52</v>
      </c>
      <c r="W63" s="18">
        <f t="shared" si="2"/>
        <v>17.52</v>
      </c>
      <c r="X63" s="19"/>
    </row>
    <row r="64" spans="1:24" ht="14.4">
      <c r="A64" s="1"/>
      <c r="B64" s="1"/>
      <c r="C64" s="37"/>
      <c r="D64" s="38"/>
      <c r="E64" s="36"/>
      <c r="F64" s="43"/>
      <c r="G64" s="1"/>
      <c r="H64" s="1"/>
      <c r="I64" s="12"/>
      <c r="J64" s="13"/>
      <c r="K64" s="14"/>
      <c r="L64" s="40"/>
      <c r="M64" s="39"/>
      <c r="N64" s="16"/>
      <c r="O64" s="16"/>
      <c r="P64" s="16"/>
      <c r="Q64" s="46"/>
      <c r="R64" s="46"/>
      <c r="S64" s="46"/>
      <c r="T64" s="46"/>
      <c r="U64" s="17"/>
      <c r="V64" s="18"/>
      <c r="W64" s="18"/>
      <c r="X64" s="19"/>
    </row>
    <row r="65" spans="1:24" ht="14.4">
      <c r="A65" s="1"/>
      <c r="B65" s="1"/>
      <c r="C65" s="37"/>
      <c r="D65" s="38"/>
      <c r="E65" s="36"/>
      <c r="F65" s="43"/>
      <c r="G65" s="1"/>
      <c r="H65" s="1"/>
      <c r="I65" s="12"/>
      <c r="J65" s="13"/>
      <c r="K65" s="14"/>
      <c r="L65" s="40"/>
      <c r="M65" s="39"/>
      <c r="N65" s="16"/>
      <c r="O65" s="16"/>
      <c r="P65" s="16"/>
      <c r="Q65" s="46"/>
      <c r="R65" s="46"/>
      <c r="S65" s="46"/>
      <c r="T65" s="46"/>
      <c r="U65" s="17"/>
      <c r="V65" s="18"/>
      <c r="W65" s="18"/>
      <c r="X65" s="19"/>
    </row>
    <row r="66" spans="1:24" ht="14.4">
      <c r="A66" s="1"/>
      <c r="B66" s="1"/>
      <c r="C66" s="36"/>
      <c r="D66" s="38"/>
      <c r="E66" s="36"/>
      <c r="F66" s="43"/>
      <c r="G66" s="20"/>
      <c r="H66" s="1"/>
      <c r="I66" s="12"/>
      <c r="J66" s="13"/>
      <c r="K66" s="14"/>
      <c r="L66" s="39"/>
      <c r="M66" s="39"/>
      <c r="N66" s="16"/>
      <c r="O66" s="16"/>
      <c r="P66" s="16"/>
      <c r="Q66" s="46"/>
      <c r="R66" s="46"/>
      <c r="S66" s="46"/>
      <c r="T66" s="46"/>
      <c r="U66" s="17"/>
      <c r="V66" s="18"/>
      <c r="W66" s="18"/>
      <c r="X66" s="19"/>
    </row>
    <row r="67" spans="1:24" ht="14.4">
      <c r="A67" s="1"/>
      <c r="B67" s="1"/>
      <c r="C67" s="36"/>
      <c r="D67" s="38"/>
      <c r="E67" s="36"/>
      <c r="F67" s="43"/>
      <c r="G67" s="20"/>
      <c r="H67" s="1"/>
      <c r="I67" s="12"/>
      <c r="J67" s="13"/>
      <c r="K67" s="14"/>
      <c r="L67" s="39"/>
      <c r="M67" s="39"/>
      <c r="N67" s="16"/>
      <c r="O67" s="16"/>
      <c r="P67" s="16"/>
      <c r="Q67" s="46"/>
      <c r="R67" s="46"/>
      <c r="S67" s="46"/>
      <c r="T67" s="46"/>
      <c r="U67" s="17"/>
      <c r="V67" s="18"/>
      <c r="W67" s="18"/>
      <c r="X67" s="19"/>
    </row>
    <row r="68" spans="1:24" ht="15.75" customHeight="1">
      <c r="A68" s="1"/>
      <c r="B68" s="21"/>
      <c r="C68" s="21"/>
      <c r="D68" s="21"/>
      <c r="E68" s="21"/>
      <c r="F68" s="44"/>
      <c r="G68" s="21"/>
      <c r="H68" s="21"/>
      <c r="I68" s="21"/>
      <c r="J68" s="21"/>
      <c r="K68" s="21"/>
      <c r="L68" s="21"/>
      <c r="M68" s="21"/>
      <c r="N68" s="21"/>
      <c r="O68" s="21"/>
      <c r="P68" s="16"/>
      <c r="Q68" s="21"/>
      <c r="R68" s="22"/>
      <c r="S68" s="21"/>
      <c r="T68" s="21"/>
      <c r="U68" s="21"/>
      <c r="V68" s="21"/>
      <c r="W68" s="23">
        <f>SUM(W7:W67)</f>
        <v>5545.4500000000053</v>
      </c>
      <c r="X68" s="21"/>
    </row>
    <row r="77" spans="1:24" ht="15.75" customHeight="1">
      <c r="B77" s="24"/>
    </row>
  </sheetData>
  <sheetProtection selectLockedCells="1" selectUnlockedCells="1"/>
  <autoFilter ref="A2:X68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</autoFilter>
  <mergeCells count="27">
    <mergeCell ref="E4:E5"/>
    <mergeCell ref="F4:F5"/>
    <mergeCell ref="V4:V5"/>
    <mergeCell ref="O4:O5"/>
    <mergeCell ref="L4:L5"/>
    <mergeCell ref="M4:M5"/>
    <mergeCell ref="Q4:R4"/>
    <mergeCell ref="S4:T4"/>
    <mergeCell ref="U4:U5"/>
    <mergeCell ref="P4:P5"/>
    <mergeCell ref="N4:N5"/>
    <mergeCell ref="A1:X1"/>
    <mergeCell ref="A2:X2"/>
    <mergeCell ref="A3:B3"/>
    <mergeCell ref="C3:E3"/>
    <mergeCell ref="F3:M3"/>
    <mergeCell ref="N3:P3"/>
    <mergeCell ref="Q3:V3"/>
    <mergeCell ref="W3:W5"/>
    <mergeCell ref="X3:X5"/>
    <mergeCell ref="A4:A5"/>
    <mergeCell ref="B4:B5"/>
    <mergeCell ref="C4:C5"/>
    <mergeCell ref="D4:D5"/>
    <mergeCell ref="G4:G5"/>
    <mergeCell ref="H4:I4"/>
    <mergeCell ref="J4:K4"/>
  </mergeCells>
  <conditionalFormatting sqref="U9:V9 U18:V18 U20:V20 U12:V14 U7:X7 P7:P15 P17:P63 W8:W63 U66:X67 X8:X65 V24:V65">
    <cfRule type="expression" dxfId="7" priority="95" stopIfTrue="1">
      <formula>#REF!&lt;&gt;#REF!</formula>
    </cfRule>
  </conditionalFormatting>
  <conditionalFormatting sqref="U64:U65">
    <cfRule type="expression" dxfId="6" priority="92" stopIfTrue="1">
      <formula>#REF!&lt;&gt;#REF!</formula>
    </cfRule>
  </conditionalFormatting>
  <conditionalFormatting sqref="U8:V8">
    <cfRule type="expression" dxfId="5" priority="85" stopIfTrue="1">
      <formula>#REF!&lt;&gt;#REF!</formula>
    </cfRule>
  </conditionalFormatting>
  <conditionalFormatting sqref="U10:V11 W64:W65 P64:P68">
    <cfRule type="expression" dxfId="4" priority="84" stopIfTrue="1">
      <formula>#REF!&lt;&gt;#REF!</formula>
    </cfRule>
  </conditionalFormatting>
  <conditionalFormatting sqref="U15:V17">
    <cfRule type="expression" dxfId="3" priority="82" stopIfTrue="1">
      <formula>#REF!&lt;&gt;#REF!</formula>
    </cfRule>
  </conditionalFormatting>
  <conditionalFormatting sqref="U19:V19">
    <cfRule type="expression" dxfId="2" priority="81" stopIfTrue="1">
      <formula>#REF!&lt;&gt;#REF!</formula>
    </cfRule>
  </conditionalFormatting>
  <conditionalFormatting sqref="U21:V23 U24:U63">
    <cfRule type="expression" dxfId="1" priority="80" stopIfTrue="1">
      <formula>#REF!&lt;&gt;#REF!</formula>
    </cfRule>
  </conditionalFormatting>
  <conditionalFormatting sqref="P16">
    <cfRule type="expression" dxfId="0" priority="56" stopIfTrue="1">
      <formula>#REF!&lt;&gt;#REF!</formula>
    </cfRule>
  </conditionalFormatting>
  <dataValidations count="3">
    <dataValidation type="list" allowBlank="1" sqref="G7:G65">
      <formula1>"Nacional,Internacional"</formula1>
      <formula2>0</formula2>
    </dataValidation>
    <dataValidation type="list" allowBlank="1" sqref="H7:H67 J7:J67">
      <formula1>"AL,AP,AM,BA,CE,DF,ES,GO,MA,MT,MS,MG,PA,PB,PR,PE,PI,RJ,RN,RS,RO,RR,SC,SP,SE,TO,–"</formula1>
      <formula2>0</formula2>
    </dataValidation>
    <dataValidation type="list" errorStyle="warning" allowBlank="1" showErrorMessage="1" sqref="A7:A68 B7:B67">
      <formula1>#REF!</formula1>
      <formula2>0</formula2>
    </dataValidation>
  </dataValidations>
  <pageMargins left="0.50972222222222219" right="0.50972222222222219" top="0.79027777777777775" bottom="0.79027777777777775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Mapa - Passagens e Diárias</vt:lpstr>
      <vt:lpstr>Gráf1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revision>0</cp:revision>
  <cp:lastPrinted>1601-01-01T00:00:00Z</cp:lastPrinted>
  <dcterms:created xsi:type="dcterms:W3CDTF">2017-05-10T16:21:31Z</dcterms:created>
  <dcterms:modified xsi:type="dcterms:W3CDTF">2020-09-15T17:20:18Z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1046-10.1.0.5672</vt:lpwstr>
  </property>
</Properties>
</file>