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TC Novaes\LAI\2021\PÁGINA DA LAI\Execução orçamentária e financeira\"/>
    </mc:Choice>
  </mc:AlternateContent>
  <bookViews>
    <workbookView xWindow="0" yWindow="0" windowWidth="28800" windowHeight="11535" tabRatio="772" firstSheet="1" activeTab="1"/>
  </bookViews>
  <sheets>
    <sheet name="Gráf1" sheetId="2" r:id="rId1"/>
    <sheet name="Mapa - Passagens e Diárias" sheetId="1" r:id="rId2"/>
    <sheet name="Plan1" sheetId="3" r:id="rId3"/>
  </sheets>
  <definedNames>
    <definedName name="_xlnm._FilterDatabase" localSheetId="1" hidden="1">'Mapa - Passagens e Diárias'!$A$2:$W$31</definedName>
  </definedNames>
  <calcPr calcId="152511"/>
</workbook>
</file>

<file path=xl/calcChain.xml><?xml version="1.0" encoding="utf-8"?>
<calcChain xmlns="http://schemas.openxmlformats.org/spreadsheetml/2006/main">
  <c r="U32" i="1" l="1"/>
  <c r="T32" i="1"/>
  <c r="V32" i="1" l="1"/>
  <c r="O32" i="1" l="1"/>
  <c r="O33" i="1" l="1"/>
  <c r="U27" i="1" l="1"/>
  <c r="U28" i="1"/>
  <c r="U29" i="1"/>
  <c r="U30" i="1"/>
  <c r="U31" i="1"/>
  <c r="O25" i="1" l="1"/>
  <c r="O26" i="1"/>
  <c r="O27" i="1"/>
  <c r="O28" i="1"/>
  <c r="O29" i="1"/>
  <c r="O30" i="1"/>
  <c r="O31" i="1"/>
  <c r="U26" i="1"/>
  <c r="U25" i="1"/>
  <c r="T25" i="1"/>
  <c r="T26" i="1"/>
  <c r="T27" i="1"/>
  <c r="T28" i="1"/>
  <c r="T29" i="1"/>
  <c r="T30" i="1"/>
  <c r="T31" i="1"/>
  <c r="V25" i="1"/>
  <c r="V26" i="1"/>
  <c r="V27" i="1"/>
  <c r="V28" i="1"/>
  <c r="V29" i="1"/>
  <c r="V30" i="1"/>
  <c r="V31" i="1"/>
  <c r="T7" i="1" l="1"/>
  <c r="U7" i="1"/>
  <c r="V7" i="1"/>
  <c r="T8" i="1"/>
  <c r="U8" i="1"/>
  <c r="V8" i="1"/>
  <c r="T9" i="1"/>
  <c r="U9" i="1"/>
  <c r="V9" i="1"/>
  <c r="T10" i="1"/>
  <c r="U10" i="1"/>
  <c r="V10" i="1"/>
  <c r="T11" i="1"/>
  <c r="U11" i="1"/>
  <c r="V11" i="1"/>
  <c r="T12" i="1"/>
  <c r="U12" i="1"/>
  <c r="V12" i="1"/>
  <c r="T13" i="1"/>
  <c r="U13" i="1"/>
  <c r="V13" i="1"/>
  <c r="T14" i="1"/>
  <c r="U14" i="1"/>
  <c r="V14" i="1"/>
  <c r="T15" i="1"/>
  <c r="U15" i="1"/>
  <c r="V15" i="1"/>
  <c r="T16" i="1"/>
  <c r="U16" i="1"/>
  <c r="V16" i="1"/>
  <c r="T17" i="1"/>
  <c r="U17" i="1"/>
  <c r="V17" i="1"/>
  <c r="T18" i="1"/>
  <c r="U18" i="1"/>
  <c r="V18" i="1"/>
  <c r="T19" i="1"/>
  <c r="U19" i="1"/>
  <c r="V19" i="1"/>
  <c r="T20" i="1"/>
  <c r="U20" i="1"/>
  <c r="V20" i="1"/>
  <c r="T21" i="1"/>
  <c r="U21" i="1"/>
  <c r="V21" i="1"/>
  <c r="T22" i="1"/>
  <c r="U22" i="1"/>
  <c r="V22" i="1"/>
  <c r="T23" i="1"/>
  <c r="V23" i="1"/>
  <c r="T24" i="1"/>
  <c r="U24" i="1"/>
  <c r="V24" i="1"/>
  <c r="V33" i="1" l="1"/>
  <c r="O16" i="1"/>
  <c r="O24" i="1" l="1"/>
  <c r="O23" i="1"/>
  <c r="O22" i="1"/>
  <c r="O21" i="1"/>
  <c r="O19" i="1"/>
  <c r="O17" i="1"/>
  <c r="O15" i="1"/>
  <c r="O13" i="1"/>
  <c r="O12" i="1"/>
  <c r="O11" i="1"/>
  <c r="O10" i="1"/>
  <c r="O8" i="1"/>
  <c r="O7" i="1" l="1"/>
  <c r="O9" i="1"/>
  <c r="O14" i="1"/>
  <c r="O18" i="1"/>
  <c r="O20" i="1"/>
</calcChain>
</file>

<file path=xl/comments1.xml><?xml version="1.0" encoding="utf-8"?>
<comments xmlns="http://schemas.openxmlformats.org/spreadsheetml/2006/main">
  <authors>
    <author/>
  </authors>
  <commentList>
    <comment ref="O4" authorId="0" shapeId="0">
      <text>
        <r>
          <rPr>
            <sz val="9"/>
            <rFont val="Arial"/>
            <family val="2"/>
            <charset val="134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<sst xmlns="http://schemas.openxmlformats.org/spreadsheetml/2006/main" count="288" uniqueCount="119">
  <si>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</si>
  <si>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</si>
  <si>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</si>
  <si>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</si>
  <si>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</si>
  <si>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</si>
  <si>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</si>
  <si>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</si>
  <si>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</si>
  <si>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</si>
  <si>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</si>
  <si>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</si>
  <si>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</si>
  <si>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</si>
  <si>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</si>
  <si>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</si>
  <si>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</si>
  <si>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</si>
  <si>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</si>
  <si>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</si>
  <si>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</si>
  <si>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</si>
  <si>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</si>
  <si>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</si>
  <si>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</si>
  <si>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</si>
  <si>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</si>
  <si>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</si>
  <si>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</si>
  <si>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</si>
  <si>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</si>
  <si>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</si>
  <si>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</si>
  <si>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</si>
  <si>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</si>
  <si>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</si>
  <si>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</si>
  <si>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</si>
  <si>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</si>
  <si>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</si>
  <si>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</si>
  <si>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</si>
  <si>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</si>
  <si>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</si>
  <si>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</si>
  <si>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</si>
  <si>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</si>
  <si>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</si>
  <si>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</si>
  <si>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</si>
  <si>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</si>
  <si>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</si>
  <si>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PE</t>
  </si>
  <si>
    <t>CPRH</t>
  </si>
  <si>
    <t>CTM</t>
  </si>
  <si>
    <t>DEFN</t>
  </si>
  <si>
    <t>DETRAN</t>
  </si>
  <si>
    <t>EMPETUR</t>
  </si>
  <si>
    <t>EPC</t>
  </si>
  <si>
    <t>FACEPE</t>
  </si>
  <si>
    <t>DASIS</t>
  </si>
  <si>
    <t>FUNAPE</t>
  </si>
  <si>
    <t>DEF CIVIL</t>
  </si>
  <si>
    <t>FUNASE</t>
  </si>
  <si>
    <t>FUNDARPE</t>
  </si>
  <si>
    <t>DER-PE</t>
  </si>
  <si>
    <t>GAB GOV</t>
  </si>
  <si>
    <t>SDS</t>
  </si>
  <si>
    <t>FERH</t>
  </si>
  <si>
    <t>SECULT</t>
  </si>
  <si>
    <t>FFPP - UPE</t>
  </si>
  <si>
    <t>SEE</t>
  </si>
  <si>
    <t>FOP - UPE</t>
  </si>
  <si>
    <t>SEFAZ</t>
  </si>
  <si>
    <t>FRF</t>
  </si>
  <si>
    <t>SEMAS</t>
  </si>
  <si>
    <t>Nacional</t>
  </si>
  <si>
    <t>RECIFE</t>
  </si>
  <si>
    <t>MATRIZ DE GERENCIAMENTO DE DIÁRIAS E PASSAGENS REFERENTE AO MÊS DE FEVEREIRO 2021</t>
  </si>
  <si>
    <t>FLÁVIO RIBEIRO FERRAZ SOBRINHO</t>
  </si>
  <si>
    <t>MAJ PM</t>
  </si>
  <si>
    <t>BRASÍLIA/DF</t>
  </si>
  <si>
    <t>SÃO PAULO/SP</t>
  </si>
  <si>
    <t>LEONARDO JOSÉ SANTANA DA LUZ</t>
  </si>
  <si>
    <t>RODRIGO JORGE GRISI DA COSTA VASCONCELOS</t>
  </si>
  <si>
    <t>VALDEMÁRIO DE MELO OLIVEIRA</t>
  </si>
  <si>
    <t>CB PM</t>
  </si>
  <si>
    <t>CARUARU/PE</t>
  </si>
  <si>
    <t>ABÍLIO APOLÔNIO CUSTÓDIO DA SILVA</t>
  </si>
  <si>
    <t>DOUGLAS ALEXANDRE LEMOS DA SILVA</t>
  </si>
  <si>
    <t>JOEDSON MACENA DE MELO</t>
  </si>
  <si>
    <t>JOSÉ ROBERTO MATIAS DE SOUZA JÚNIOR</t>
  </si>
  <si>
    <t>JOSÉ GUILHERME WANDERLEY N. DE CARVALHO</t>
  </si>
  <si>
    <t>RICARDO LUIS DA SILVA</t>
  </si>
  <si>
    <t>HUGO RODRIGO SOUZA DE QUEIROZ</t>
  </si>
  <si>
    <t>CARLOS ANTÔNIO DA SILVA JÚNIOR</t>
  </si>
  <si>
    <t>JOSINALDO SOARES DA SILVA</t>
  </si>
  <si>
    <t>MANASSÉS FREITAS DA SILVA</t>
  </si>
  <si>
    <t>TC PM</t>
  </si>
  <si>
    <t>SGT BM</t>
  </si>
  <si>
    <t>SGT PM</t>
  </si>
  <si>
    <t>CB BM</t>
  </si>
  <si>
    <t>ST PM</t>
  </si>
  <si>
    <t xml:space="preserve">3º SGT </t>
  </si>
  <si>
    <t>SD PM</t>
  </si>
  <si>
    <t>ITAQUITINGA/PE</t>
  </si>
  <si>
    <t>04/02/21;16/02/21</t>
  </si>
  <si>
    <r>
      <t>C</t>
    </r>
    <r>
      <rPr>
        <sz val="10"/>
        <color rgb="FF000000"/>
        <rFont val="Arial"/>
        <family val="2"/>
      </rPr>
      <t>ARLOS VINÍCIUS </t>
    </r>
    <r>
      <rPr>
        <b/>
        <sz val="10"/>
        <color rgb="FF000000"/>
        <rFont val="Arial"/>
        <family val="2"/>
      </rPr>
      <t>GOMES </t>
    </r>
    <r>
      <rPr>
        <sz val="10"/>
        <color rgb="FF000000"/>
        <rFont val="Arial"/>
        <family val="2"/>
      </rPr>
      <t>DE MELO</t>
    </r>
  </si>
  <si>
    <r>
      <t>D</t>
    </r>
    <r>
      <rPr>
        <sz val="10"/>
        <color rgb="FF000000"/>
        <rFont val="Arial"/>
        <family val="2"/>
      </rPr>
      <t>ANIEL </t>
    </r>
    <r>
      <rPr>
        <b/>
        <sz val="10"/>
        <color rgb="FF000000"/>
        <rFont val="Arial"/>
        <family val="2"/>
      </rPr>
      <t>QUINTINO </t>
    </r>
    <r>
      <rPr>
        <sz val="10"/>
        <color rgb="FF000000"/>
        <rFont val="Arial"/>
        <family val="2"/>
      </rPr>
      <t>DOS SANTOS</t>
    </r>
  </si>
  <si>
    <r>
      <t>LUIZ </t>
    </r>
    <r>
      <rPr>
        <sz val="10"/>
        <color rgb="FF000000"/>
        <rFont val="Arial"/>
        <family val="2"/>
      </rPr>
      <t>JOSÉ GONÇALVES </t>
    </r>
    <r>
      <rPr>
        <b/>
        <sz val="10"/>
        <color rgb="FF000000"/>
        <rFont val="Arial"/>
        <family val="2"/>
      </rPr>
      <t>FONTES</t>
    </r>
  </si>
  <si>
    <r>
      <t>LUIZ </t>
    </r>
    <r>
      <rPr>
        <sz val="10"/>
        <color rgb="FF000000"/>
        <rFont val="Arial"/>
        <family val="2"/>
      </rPr>
      <t>JOSÉ GONÇALVES</t>
    </r>
    <r>
      <rPr>
        <b/>
        <sz val="10"/>
        <color rgb="FF000000"/>
        <rFont val="Arial"/>
        <family val="2"/>
      </rPr>
      <t> FONTES</t>
    </r>
  </si>
  <si>
    <r>
      <t>KATHLEEN CRISTY</t>
    </r>
    <r>
      <rPr>
        <sz val="10"/>
        <color rgb="FF000000"/>
        <rFont val="Arial"/>
        <family val="2"/>
      </rPr>
      <t> DUQUE CORTEZ MARINHO</t>
    </r>
  </si>
  <si>
    <r>
      <t>VICTALINO </t>
    </r>
    <r>
      <rPr>
        <b/>
        <sz val="10"/>
        <color rgb="FF000000"/>
        <rFont val="Arial"/>
        <family val="2"/>
      </rPr>
      <t>BATISTA </t>
    </r>
    <r>
      <rPr>
        <sz val="10"/>
        <color rgb="FF000000"/>
        <rFont val="Arial"/>
        <family val="2"/>
      </rPr>
      <t>DA SILVA NETO</t>
    </r>
  </si>
  <si>
    <t>3º SGT PM</t>
  </si>
  <si>
    <t>ENGº CIVIL</t>
  </si>
  <si>
    <t>PALMARES</t>
  </si>
  <si>
    <t>BARREIROS e JUREMA</t>
  </si>
  <si>
    <t>SEGURANÇA INSTITUCIONAL</t>
  </si>
  <si>
    <t>AÇÕES DE DEFESA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</si>
</sst>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164" formatCode="[$R$ ]#,##0.00"/>
    <numFmt numFmtId="165" formatCode="000"/>
    <numFmt numFmtId="166" formatCode="0#"/>
    <numFmt numFmtId="167" formatCode="&quot;R$&quot;\ #,##0.00"/>
  </numFmts>
  <fonts count="24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134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63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22"/>
      </right>
      <top style="thin">
        <color indexed="8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n">
        <color indexed="8"/>
      </top>
      <bottom/>
      <diagonal/>
    </border>
  </borders>
  <cellStyleXfs count="28">
    <xf numFmtId="0" fontId="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12" fillId="0" borderId="15" xfId="0" applyFont="1" applyFill="1" applyBorder="1" applyAlignment="1">
      <alignment horizontal="center" vertical="center"/>
    </xf>
    <xf numFmtId="0" fontId="11" fillId="0" borderId="0" xfId="0" applyFont="1" applyFill="1" applyAlignment="1"/>
    <xf numFmtId="0" fontId="14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/>
    <xf numFmtId="0" fontId="11" fillId="0" borderId="6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166" fontId="12" fillId="0" borderId="17" xfId="0" applyNumberFormat="1" applyFont="1" applyFill="1" applyBorder="1" applyAlignment="1">
      <alignment horizontal="center" vertical="center"/>
    </xf>
    <xf numFmtId="14" fontId="12" fillId="0" borderId="15" xfId="0" applyNumberFormat="1" applyFont="1" applyFill="1" applyBorder="1" applyAlignment="1">
      <alignment horizontal="center" vertical="center"/>
    </xf>
    <xf numFmtId="164" fontId="12" fillId="0" borderId="15" xfId="0" applyNumberFormat="1" applyFont="1" applyFill="1" applyBorder="1" applyAlignment="1">
      <alignment horizontal="center" vertical="center"/>
    </xf>
    <xf numFmtId="165" fontId="12" fillId="0" borderId="15" xfId="0" applyNumberFormat="1" applyFont="1" applyFill="1" applyBorder="1" applyAlignment="1">
      <alignment horizontal="center" vertical="center"/>
    </xf>
    <xf numFmtId="164" fontId="12" fillId="0" borderId="15" xfId="0" applyNumberFormat="1" applyFont="1" applyFill="1" applyBorder="1" applyAlignment="1">
      <alignment vertical="center"/>
    </xf>
    <xf numFmtId="0" fontId="12" fillId="0" borderId="16" xfId="0" applyFont="1" applyFill="1" applyBorder="1" applyAlignment="1">
      <alignment vertical="center"/>
    </xf>
    <xf numFmtId="0" fontId="11" fillId="0" borderId="15" xfId="0" applyFont="1" applyFill="1" applyBorder="1" applyAlignment="1"/>
    <xf numFmtId="164" fontId="16" fillId="0" borderId="15" xfId="0" applyNumberFormat="1" applyFont="1" applyFill="1" applyBorder="1" applyAlignment="1"/>
    <xf numFmtId="0" fontId="12" fillId="0" borderId="0" xfId="0" applyFont="1" applyFill="1" applyAlignment="1"/>
    <xf numFmtId="0" fontId="13" fillId="0" borderId="1" xfId="0" applyFont="1" applyFill="1" applyBorder="1" applyAlignment="1">
      <alignment horizontal="center" vertical="center" wrapText="1"/>
    </xf>
    <xf numFmtId="167" fontId="0" fillId="0" borderId="15" xfId="0" applyNumberForma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8" fontId="0" fillId="0" borderId="15" xfId="0" applyNumberFormat="1" applyFill="1" applyBorder="1"/>
    <xf numFmtId="0" fontId="15" fillId="0" borderId="9" xfId="0" applyFont="1" applyFill="1" applyBorder="1" applyAlignment="1">
      <alignment horizontal="justify" vertical="justify" wrapText="1"/>
    </xf>
    <xf numFmtId="0" fontId="12" fillId="0" borderId="15" xfId="0" applyFont="1" applyFill="1" applyBorder="1" applyAlignment="1">
      <alignment horizontal="justify" vertical="justify"/>
    </xf>
    <xf numFmtId="0" fontId="11" fillId="0" borderId="0" xfId="0" applyFont="1" applyFill="1" applyAlignment="1">
      <alignment horizontal="justify" vertical="justify"/>
    </xf>
    <xf numFmtId="0" fontId="15" fillId="0" borderId="2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vertical="center"/>
    </xf>
    <xf numFmtId="0" fontId="17" fillId="0" borderId="15" xfId="24" applyFont="1" applyBorder="1" applyAlignment="1">
      <alignment vertical="center" wrapText="1"/>
    </xf>
    <xf numFmtId="0" fontId="17" fillId="0" borderId="15" xfId="24" applyFont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14" fontId="10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left" vertical="center" wrapText="1"/>
    </xf>
    <xf numFmtId="0" fontId="17" fillId="0" borderId="15" xfId="0" applyFont="1" applyBorder="1" applyAlignment="1">
      <alignment vertical="center" wrapText="1"/>
    </xf>
    <xf numFmtId="0" fontId="17" fillId="0" borderId="15" xfId="0" applyFont="1" applyBorder="1" applyAlignment="1"/>
    <xf numFmtId="0" fontId="17" fillId="0" borderId="0" xfId="0" applyFont="1" applyAlignment="1">
      <alignment wrapText="1"/>
    </xf>
    <xf numFmtId="14" fontId="21" fillId="0" borderId="15" xfId="0" applyNumberFormat="1" applyFont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left" vertical="center"/>
    </xf>
    <xf numFmtId="0" fontId="20" fillId="2" borderId="15" xfId="0" applyFont="1" applyFill="1" applyBorder="1" applyAlignment="1">
      <alignment vertical="center"/>
    </xf>
    <xf numFmtId="0" fontId="0" fillId="0" borderId="15" xfId="0" applyBorder="1" applyAlignment="1">
      <alignment horizontal="left" vertical="center"/>
    </xf>
    <xf numFmtId="0" fontId="0" fillId="0" borderId="15" xfId="0" applyBorder="1"/>
    <xf numFmtId="0" fontId="20" fillId="2" borderId="15" xfId="0" applyFont="1" applyFill="1" applyBorder="1" applyAlignment="1">
      <alignment horizontal="center" vertical="center"/>
    </xf>
    <xf numFmtId="0" fontId="0" fillId="0" borderId="15" xfId="0" applyFont="1" applyBorder="1"/>
    <xf numFmtId="0" fontId="23" fillId="0" borderId="15" xfId="27" applyFont="1" applyBorder="1" applyAlignment="1">
      <alignment vertical="center" wrapText="1"/>
    </xf>
    <xf numFmtId="0" fontId="23" fillId="0" borderId="0" xfId="27" applyFont="1" applyAlignment="1">
      <alignment vertical="center" wrapText="1"/>
    </xf>
    <xf numFmtId="0" fontId="19" fillId="0" borderId="15" xfId="27" applyFont="1" applyBorder="1" applyAlignment="1">
      <alignment vertical="center" wrapText="1"/>
    </xf>
    <xf numFmtId="0" fontId="17" fillId="0" borderId="15" xfId="27" applyFont="1" applyBorder="1" applyAlignment="1">
      <alignment horizontal="center" vertical="center" wrapText="1"/>
    </xf>
    <xf numFmtId="0" fontId="18" fillId="0" borderId="15" xfId="27" applyFont="1" applyBorder="1" applyAlignment="1">
      <alignment horizontal="center" vertical="center" wrapText="1"/>
    </xf>
    <xf numFmtId="0" fontId="17" fillId="0" borderId="15" xfId="27" applyFont="1" applyBorder="1" applyAlignment="1">
      <alignment vertical="center" wrapText="1"/>
    </xf>
    <xf numFmtId="0" fontId="17" fillId="0" borderId="15" xfId="27" applyFont="1" applyBorder="1" applyAlignment="1">
      <alignment horizontal="center" vertical="center" wrapText="1"/>
    </xf>
    <xf numFmtId="14" fontId="17" fillId="0" borderId="15" xfId="27" applyNumberFormat="1" applyFont="1" applyBorder="1" applyAlignment="1">
      <alignment horizontal="center" vertical="center" wrapText="1"/>
    </xf>
    <xf numFmtId="0" fontId="1" fillId="0" borderId="15" xfId="27" applyBorder="1" applyAlignment="1">
      <alignment horizontal="center" vertical="center" wrapText="1"/>
    </xf>
    <xf numFmtId="0" fontId="1" fillId="0" borderId="15" xfId="27" applyBorder="1" applyAlignment="1">
      <alignment horizontal="center" vertical="center" wrapText="1"/>
    </xf>
    <xf numFmtId="0" fontId="0" fillId="0" borderId="15" xfId="0" applyFill="1" applyBorder="1" applyAlignment="1">
      <alignment horizontal="left" vertical="center"/>
    </xf>
    <xf numFmtId="0" fontId="0" fillId="0" borderId="15" xfId="0" applyFill="1" applyBorder="1" applyAlignment="1">
      <alignment horizontal="center" vertical="center"/>
    </xf>
    <xf numFmtId="167" fontId="0" fillId="0" borderId="15" xfId="0" applyNumberFormat="1" applyFill="1" applyBorder="1" applyAlignment="1">
      <alignment horizontal="center" vertical="center"/>
    </xf>
    <xf numFmtId="0" fontId="0" fillId="0" borderId="15" xfId="0" applyFill="1" applyBorder="1"/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justify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28">
    <cellStyle name="Normal" xfId="0" builtinId="0"/>
    <cellStyle name="Normal 10" xfId="15"/>
    <cellStyle name="Normal 11" xfId="16"/>
    <cellStyle name="Normal 12" xfId="17"/>
    <cellStyle name="Normal 13" xfId="18"/>
    <cellStyle name="Normal 14" xfId="4"/>
    <cellStyle name="Normal 14 2" xfId="19"/>
    <cellStyle name="Normal 15" xfId="5"/>
    <cellStyle name="Normal 15 2" xfId="20"/>
    <cellStyle name="Normal 16" xfId="6"/>
    <cellStyle name="Normal 16 2" xfId="21"/>
    <cellStyle name="Normal 17" xfId="22"/>
    <cellStyle name="Normal 18" xfId="23"/>
    <cellStyle name="Normal 19" xfId="24"/>
    <cellStyle name="Normal 2" xfId="7"/>
    <cellStyle name="Normal 20" xfId="27"/>
    <cellStyle name="Normal 21" xfId="25"/>
    <cellStyle name="Normal 23" xfId="26"/>
    <cellStyle name="Normal 3" xfId="1"/>
    <cellStyle name="Normal 3 2" xfId="2"/>
    <cellStyle name="Normal 3 3" xfId="8"/>
    <cellStyle name="Normal 4" xfId="9"/>
    <cellStyle name="Normal 5" xfId="3"/>
    <cellStyle name="Normal 5 2" xfId="10"/>
    <cellStyle name="Normal 6" xfId="11"/>
    <cellStyle name="Normal 7" xfId="12"/>
    <cellStyle name="Normal 8" xfId="13"/>
    <cellStyle name="Normal 9" xfId="14"/>
  </cellStyles>
  <dxfs count="7"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'Mapa - Passagens e Diárias'!#REF!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39825632"/>
        <c:axId val="-739825088"/>
      </c:barChart>
      <c:catAx>
        <c:axId val="-739825632"/>
        <c:scaling>
          <c:orientation val="minMax"/>
        </c:scaling>
        <c:delete val="0"/>
        <c:axPos val="b"/>
        <c:majorTickMark val="out"/>
        <c:minorTickMark val="none"/>
        <c:tickLblPos val="nextTo"/>
        <c:crossAx val="-739825088"/>
        <c:crosses val="autoZero"/>
        <c:auto val="1"/>
        <c:lblAlgn val="ctr"/>
        <c:lblOffset val="100"/>
        <c:noMultiLvlLbl val="0"/>
      </c:catAx>
      <c:valAx>
        <c:axId val="-739825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7398256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6920" cy="60198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347252</xdr:colOff>
      <xdr:row>0</xdr:row>
      <xdr:rowOff>159203</xdr:rowOff>
    </xdr:from>
    <xdr:to>
      <xdr:col>22</xdr:col>
      <xdr:colOff>1016453</xdr:colOff>
      <xdr:row>0</xdr:row>
      <xdr:rowOff>1796142</xdr:rowOff>
    </xdr:to>
    <xdr:pic>
      <xdr:nvPicPr>
        <xdr:cNvPr id="1026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24431" y="159203"/>
          <a:ext cx="4438379" cy="16369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5</xdr:col>
      <xdr:colOff>28575</xdr:colOff>
      <xdr:row>31</xdr:row>
      <xdr:rowOff>0</xdr:rowOff>
    </xdr:to>
    <xdr:sp macro="" textlink="">
      <xdr:nvSpPr>
        <xdr:cNvPr id="1027" name="Rectangle 5" hidden="1"/>
        <xdr:cNvSpPr>
          <a:spLocks noChangeArrowheads="1"/>
        </xdr:cNvSpPr>
      </xdr:nvSpPr>
      <xdr:spPr bwMode="auto">
        <a:xfrm>
          <a:off x="0" y="0"/>
          <a:ext cx="9734550" cy="2481834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41"/>
  <sheetViews>
    <sheetView showGridLines="0" tabSelected="1" zoomScale="70" zoomScaleNormal="70" workbookViewId="0">
      <selection activeCell="E41" sqref="E41"/>
    </sheetView>
  </sheetViews>
  <sheetFormatPr defaultColWidth="14.42578125" defaultRowHeight="15.75" customHeight="1"/>
  <cols>
    <col min="1" max="1" width="12.85546875" style="2" bestFit="1" customWidth="1"/>
    <col min="2" max="2" width="12.5703125" style="2" bestFit="1" customWidth="1"/>
    <col min="3" max="3" width="56.28515625" style="2" customWidth="1"/>
    <col min="4" max="4" width="22.5703125" style="2" bestFit="1" customWidth="1"/>
    <col min="5" max="5" width="51.5703125" style="30" customWidth="1"/>
    <col min="6" max="6" width="12.42578125" style="2" bestFit="1" customWidth="1"/>
    <col min="7" max="7" width="11" style="2" bestFit="1" customWidth="1"/>
    <col min="8" max="8" width="19.28515625" style="2" bestFit="1" customWidth="1"/>
    <col min="9" max="9" width="11.5703125" style="2" bestFit="1" customWidth="1"/>
    <col min="10" max="10" width="74.42578125" style="2" bestFit="1" customWidth="1"/>
    <col min="11" max="11" width="17" style="2" customWidth="1"/>
    <col min="12" max="12" width="14.140625" style="2" customWidth="1"/>
    <col min="13" max="13" width="12.5703125" style="2" bestFit="1" customWidth="1"/>
    <col min="14" max="14" width="15" style="2" bestFit="1" customWidth="1"/>
    <col min="15" max="15" width="17.7109375" style="2" bestFit="1" customWidth="1"/>
    <col min="16" max="16" width="14.42578125" style="2"/>
    <col min="17" max="17" width="16.28515625" style="2" customWidth="1"/>
    <col min="18" max="18" width="15.28515625" style="2" customWidth="1"/>
    <col min="19" max="20" width="14.42578125" style="2"/>
    <col min="21" max="21" width="13" style="2" customWidth="1"/>
    <col min="22" max="22" width="19" style="2" customWidth="1"/>
    <col min="23" max="23" width="35" style="2" customWidth="1"/>
    <col min="24" max="25" width="14.42578125" style="2"/>
    <col min="26" max="29" width="0" style="2" hidden="1" customWidth="1"/>
    <col min="30" max="16384" width="14.42578125" style="2"/>
  </cols>
  <sheetData>
    <row r="1" spans="1:29" ht="21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1:29" ht="12.75">
      <c r="A2" s="67" t="s">
        <v>78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29" ht="12.75">
      <c r="A3" s="68" t="s">
        <v>0</v>
      </c>
      <c r="B3" s="68"/>
      <c r="C3" s="64" t="s">
        <v>1</v>
      </c>
      <c r="D3" s="64"/>
      <c r="E3" s="64" t="s">
        <v>2</v>
      </c>
      <c r="F3" s="64"/>
      <c r="G3" s="64"/>
      <c r="H3" s="64"/>
      <c r="I3" s="64"/>
      <c r="J3" s="64"/>
      <c r="K3" s="64"/>
      <c r="L3" s="64"/>
      <c r="M3" s="64" t="s">
        <v>3</v>
      </c>
      <c r="N3" s="64"/>
      <c r="O3" s="64"/>
      <c r="P3" s="64" t="s">
        <v>4</v>
      </c>
      <c r="Q3" s="64"/>
      <c r="R3" s="64"/>
      <c r="S3" s="64"/>
      <c r="T3" s="64"/>
      <c r="U3" s="64"/>
      <c r="V3" s="67" t="s">
        <v>5</v>
      </c>
      <c r="W3" s="67" t="s">
        <v>6</v>
      </c>
    </row>
    <row r="4" spans="1:29" ht="23.25" customHeight="1">
      <c r="A4" s="69" t="s">
        <v>7</v>
      </c>
      <c r="B4" s="70" t="s">
        <v>8</v>
      </c>
      <c r="C4" s="71" t="s">
        <v>9</v>
      </c>
      <c r="D4" s="64" t="s">
        <v>10</v>
      </c>
      <c r="E4" s="65" t="s">
        <v>11</v>
      </c>
      <c r="F4" s="64" t="s">
        <v>12</v>
      </c>
      <c r="G4" s="64" t="s">
        <v>13</v>
      </c>
      <c r="H4" s="64"/>
      <c r="I4" s="64" t="s">
        <v>14</v>
      </c>
      <c r="J4" s="64"/>
      <c r="K4" s="64" t="s">
        <v>15</v>
      </c>
      <c r="L4" s="64" t="s">
        <v>16</v>
      </c>
      <c r="M4" s="64" t="s">
        <v>17</v>
      </c>
      <c r="N4" s="64" t="s">
        <v>18</v>
      </c>
      <c r="O4" s="64" t="s">
        <v>19</v>
      </c>
      <c r="P4" s="64" t="s">
        <v>20</v>
      </c>
      <c r="Q4" s="64"/>
      <c r="R4" s="64" t="s">
        <v>21</v>
      </c>
      <c r="S4" s="64"/>
      <c r="T4" s="64" t="s">
        <v>22</v>
      </c>
      <c r="U4" s="64" t="s">
        <v>19</v>
      </c>
      <c r="V4" s="67"/>
      <c r="W4" s="67"/>
      <c r="Z4" s="3" t="s">
        <v>7</v>
      </c>
      <c r="AA4" s="3" t="s">
        <v>8</v>
      </c>
      <c r="AB4" s="3"/>
      <c r="AC4" s="3"/>
    </row>
    <row r="5" spans="1:29" ht="23.25" customHeight="1">
      <c r="A5" s="69"/>
      <c r="B5" s="70"/>
      <c r="C5" s="71"/>
      <c r="D5" s="64"/>
      <c r="E5" s="65"/>
      <c r="F5" s="64"/>
      <c r="G5" s="23" t="s">
        <v>23</v>
      </c>
      <c r="H5" s="23" t="s">
        <v>24</v>
      </c>
      <c r="I5" s="23" t="s">
        <v>23</v>
      </c>
      <c r="J5" s="23" t="s">
        <v>25</v>
      </c>
      <c r="K5" s="64"/>
      <c r="L5" s="64"/>
      <c r="M5" s="64"/>
      <c r="N5" s="64"/>
      <c r="O5" s="64"/>
      <c r="P5" s="23" t="s">
        <v>26</v>
      </c>
      <c r="Q5" s="23" t="s">
        <v>27</v>
      </c>
      <c r="R5" s="23" t="s">
        <v>26</v>
      </c>
      <c r="S5" s="25" t="s">
        <v>27</v>
      </c>
      <c r="T5" s="64"/>
      <c r="U5" s="64"/>
      <c r="V5" s="64"/>
      <c r="W5" s="64"/>
      <c r="Z5" s="4" t="s">
        <v>28</v>
      </c>
      <c r="AA5" s="4" t="s">
        <v>29</v>
      </c>
      <c r="AB5" s="5"/>
      <c r="AC5" s="4"/>
    </row>
    <row r="6" spans="1:29" ht="38.25" hidden="1">
      <c r="A6" s="6" t="s">
        <v>30</v>
      </c>
      <c r="B6" s="7" t="s">
        <v>31</v>
      </c>
      <c r="C6" s="35" t="s">
        <v>32</v>
      </c>
      <c r="D6" s="8" t="s">
        <v>33</v>
      </c>
      <c r="E6" s="28" t="s">
        <v>34</v>
      </c>
      <c r="F6" s="8" t="s">
        <v>35</v>
      </c>
      <c r="G6" s="9" t="s">
        <v>36</v>
      </c>
      <c r="H6" s="8" t="s">
        <v>37</v>
      </c>
      <c r="I6" s="8" t="s">
        <v>38</v>
      </c>
      <c r="J6" s="8" t="s">
        <v>39</v>
      </c>
      <c r="K6" s="9" t="s">
        <v>40</v>
      </c>
      <c r="L6" s="9" t="s">
        <v>41</v>
      </c>
      <c r="M6" s="9" t="s">
        <v>42</v>
      </c>
      <c r="N6" s="9" t="s">
        <v>43</v>
      </c>
      <c r="O6" s="9" t="s">
        <v>44</v>
      </c>
      <c r="P6" s="8" t="s">
        <v>45</v>
      </c>
      <c r="Q6" s="8" t="s">
        <v>46</v>
      </c>
      <c r="R6" s="8" t="s">
        <v>47</v>
      </c>
      <c r="S6" s="8" t="s">
        <v>48</v>
      </c>
      <c r="T6" s="9"/>
      <c r="U6" s="9" t="s">
        <v>49</v>
      </c>
      <c r="V6" s="10" t="s">
        <v>50</v>
      </c>
      <c r="W6" s="31"/>
      <c r="Z6" s="4" t="s">
        <v>51</v>
      </c>
      <c r="AA6" s="4" t="s">
        <v>28</v>
      </c>
      <c r="AB6" s="5"/>
      <c r="AC6" s="4"/>
    </row>
    <row r="7" spans="1:29" ht="15.75" customHeight="1">
      <c r="A7" s="1">
        <v>110400</v>
      </c>
      <c r="B7" s="1">
        <v>110401</v>
      </c>
      <c r="C7" s="46" t="s">
        <v>79</v>
      </c>
      <c r="D7" s="26" t="s">
        <v>80</v>
      </c>
      <c r="E7" s="29" t="s">
        <v>117</v>
      </c>
      <c r="F7" s="11" t="s">
        <v>76</v>
      </c>
      <c r="G7" s="1" t="s">
        <v>52</v>
      </c>
      <c r="H7" s="12" t="s">
        <v>77</v>
      </c>
      <c r="I7" s="13" t="s">
        <v>52</v>
      </c>
      <c r="J7" s="14" t="s">
        <v>81</v>
      </c>
      <c r="K7" s="15">
        <v>44210</v>
      </c>
      <c r="L7" s="15">
        <v>44211</v>
      </c>
      <c r="M7" s="16"/>
      <c r="N7" s="16"/>
      <c r="O7" s="16">
        <f t="shared" ref="O7:O31" si="0">M7+N7</f>
        <v>0</v>
      </c>
      <c r="P7" s="1">
        <v>1</v>
      </c>
      <c r="Q7" s="24">
        <v>175.44</v>
      </c>
      <c r="R7" s="26">
        <v>1</v>
      </c>
      <c r="S7" s="27">
        <v>52.64</v>
      </c>
      <c r="T7" s="17">
        <f t="shared" ref="T7:T31" si="1">P7+R7</f>
        <v>2</v>
      </c>
      <c r="U7" s="18">
        <f t="shared" ref="U7:U20" si="2">(P7*Q7)+(R7*S7)</f>
        <v>228.07999999999998</v>
      </c>
      <c r="V7" s="18">
        <f t="shared" ref="V7:V31" si="3">SUM(P7*Q7)+(R7*S7)</f>
        <v>228.07999999999998</v>
      </c>
      <c r="W7" s="32"/>
      <c r="Z7" s="4" t="s">
        <v>57</v>
      </c>
      <c r="AA7" s="4" t="s">
        <v>53</v>
      </c>
      <c r="AB7" s="5"/>
      <c r="AC7" s="4"/>
    </row>
    <row r="8" spans="1:29" ht="15.75" customHeight="1">
      <c r="A8" s="1">
        <v>110400</v>
      </c>
      <c r="B8" s="1">
        <v>110401</v>
      </c>
      <c r="C8" s="46" t="s">
        <v>79</v>
      </c>
      <c r="D8" s="26" t="s">
        <v>80</v>
      </c>
      <c r="E8" s="29" t="s">
        <v>117</v>
      </c>
      <c r="F8" s="11" t="s">
        <v>76</v>
      </c>
      <c r="G8" s="1" t="s">
        <v>52</v>
      </c>
      <c r="H8" s="12" t="s">
        <v>77</v>
      </c>
      <c r="I8" s="13" t="s">
        <v>52</v>
      </c>
      <c r="J8" s="14" t="s">
        <v>82</v>
      </c>
      <c r="K8" s="15">
        <v>44222</v>
      </c>
      <c r="L8" s="15">
        <v>44223</v>
      </c>
      <c r="M8" s="16"/>
      <c r="N8" s="16"/>
      <c r="O8" s="16">
        <f t="shared" si="0"/>
        <v>0</v>
      </c>
      <c r="P8" s="1">
        <v>1</v>
      </c>
      <c r="Q8" s="24">
        <v>166.04</v>
      </c>
      <c r="R8" s="26">
        <v>1</v>
      </c>
      <c r="S8" s="27">
        <v>49.82</v>
      </c>
      <c r="T8" s="17">
        <f t="shared" si="1"/>
        <v>2</v>
      </c>
      <c r="U8" s="18">
        <f t="shared" si="2"/>
        <v>215.85999999999999</v>
      </c>
      <c r="V8" s="18">
        <f t="shared" si="3"/>
        <v>215.85999999999999</v>
      </c>
      <c r="W8" s="32"/>
      <c r="Z8" s="4"/>
      <c r="AA8" s="4"/>
      <c r="AB8" s="5"/>
      <c r="AC8" s="4"/>
    </row>
    <row r="9" spans="1:29" ht="15.75" customHeight="1">
      <c r="A9" s="1">
        <v>110400</v>
      </c>
      <c r="B9" s="1">
        <v>110401</v>
      </c>
      <c r="C9" s="60" t="s">
        <v>83</v>
      </c>
      <c r="D9" s="61" t="s">
        <v>80</v>
      </c>
      <c r="E9" s="29" t="s">
        <v>117</v>
      </c>
      <c r="F9" s="11" t="s">
        <v>76</v>
      </c>
      <c r="G9" s="1" t="s">
        <v>52</v>
      </c>
      <c r="H9" s="12" t="s">
        <v>77</v>
      </c>
      <c r="I9" s="13" t="s">
        <v>52</v>
      </c>
      <c r="J9" s="14" t="s">
        <v>82</v>
      </c>
      <c r="K9" s="15">
        <v>44221</v>
      </c>
      <c r="L9" s="15">
        <v>44224</v>
      </c>
      <c r="M9" s="16">
        <v>1998.86</v>
      </c>
      <c r="N9" s="16">
        <v>546.58000000000004</v>
      </c>
      <c r="O9" s="16">
        <f t="shared" si="0"/>
        <v>2545.44</v>
      </c>
      <c r="P9" s="1">
        <v>2</v>
      </c>
      <c r="Q9" s="62">
        <v>166.04</v>
      </c>
      <c r="R9" s="61">
        <v>1</v>
      </c>
      <c r="S9" s="27">
        <v>49.82</v>
      </c>
      <c r="T9" s="17">
        <f t="shared" si="1"/>
        <v>3</v>
      </c>
      <c r="U9" s="18">
        <f t="shared" si="2"/>
        <v>381.9</v>
      </c>
      <c r="V9" s="18">
        <f t="shared" si="3"/>
        <v>381.9</v>
      </c>
      <c r="W9" s="32"/>
      <c r="Z9" s="4" t="s">
        <v>58</v>
      </c>
      <c r="AA9" s="4" t="s">
        <v>54</v>
      </c>
      <c r="AB9" s="5"/>
      <c r="AC9" s="4"/>
    </row>
    <row r="10" spans="1:29" ht="15.75" customHeight="1">
      <c r="A10" s="1">
        <v>110400</v>
      </c>
      <c r="B10" s="1">
        <v>110401</v>
      </c>
      <c r="C10" s="63" t="s">
        <v>84</v>
      </c>
      <c r="D10" s="61" t="s">
        <v>80</v>
      </c>
      <c r="E10" s="29" t="s">
        <v>117</v>
      </c>
      <c r="F10" s="11" t="s">
        <v>76</v>
      </c>
      <c r="G10" s="1" t="s">
        <v>52</v>
      </c>
      <c r="H10" s="12" t="s">
        <v>77</v>
      </c>
      <c r="I10" s="13" t="s">
        <v>52</v>
      </c>
      <c r="J10" s="14" t="s">
        <v>82</v>
      </c>
      <c r="K10" s="15">
        <v>44221</v>
      </c>
      <c r="L10" s="15">
        <v>44224</v>
      </c>
      <c r="M10" s="16">
        <v>1998.86</v>
      </c>
      <c r="N10" s="16">
        <v>546.58000000000004</v>
      </c>
      <c r="O10" s="16">
        <f t="shared" si="0"/>
        <v>2545.44</v>
      </c>
      <c r="P10" s="1">
        <v>2</v>
      </c>
      <c r="Q10" s="62">
        <v>166.04</v>
      </c>
      <c r="R10" s="61">
        <v>1</v>
      </c>
      <c r="S10" s="27">
        <v>49.82</v>
      </c>
      <c r="T10" s="17">
        <f t="shared" si="1"/>
        <v>3</v>
      </c>
      <c r="U10" s="18">
        <f t="shared" si="2"/>
        <v>381.9</v>
      </c>
      <c r="V10" s="18">
        <f t="shared" si="3"/>
        <v>381.9</v>
      </c>
      <c r="W10" s="32"/>
      <c r="Z10" s="4"/>
      <c r="AA10" s="4"/>
      <c r="AB10" s="5"/>
      <c r="AC10" s="4"/>
    </row>
    <row r="11" spans="1:29" ht="15.75" customHeight="1">
      <c r="A11" s="1">
        <v>110400</v>
      </c>
      <c r="B11" s="1">
        <v>110401</v>
      </c>
      <c r="C11" s="47" t="s">
        <v>85</v>
      </c>
      <c r="D11" s="48" t="s">
        <v>86</v>
      </c>
      <c r="E11" s="29" t="s">
        <v>117</v>
      </c>
      <c r="F11" s="11" t="s">
        <v>76</v>
      </c>
      <c r="G11" s="1" t="s">
        <v>52</v>
      </c>
      <c r="H11" s="12" t="s">
        <v>77</v>
      </c>
      <c r="I11" s="13" t="s">
        <v>52</v>
      </c>
      <c r="J11" s="14" t="s">
        <v>87</v>
      </c>
      <c r="K11" s="15">
        <v>44232</v>
      </c>
      <c r="L11" s="15">
        <v>44233</v>
      </c>
      <c r="M11" s="16"/>
      <c r="N11" s="16"/>
      <c r="O11" s="16">
        <f t="shared" si="0"/>
        <v>0</v>
      </c>
      <c r="P11" s="1">
        <v>1</v>
      </c>
      <c r="Q11" s="24">
        <v>54.01</v>
      </c>
      <c r="R11" s="26">
        <v>1</v>
      </c>
      <c r="S11" s="27">
        <v>17.52</v>
      </c>
      <c r="T11" s="17">
        <f t="shared" si="1"/>
        <v>2</v>
      </c>
      <c r="U11" s="18">
        <f t="shared" si="2"/>
        <v>71.53</v>
      </c>
      <c r="V11" s="18">
        <f t="shared" si="3"/>
        <v>71.53</v>
      </c>
      <c r="W11" s="32"/>
      <c r="Z11" s="4"/>
      <c r="AA11" s="4"/>
      <c r="AB11" s="5"/>
      <c r="AC11" s="4"/>
    </row>
    <row r="12" spans="1:29" ht="15.75" customHeight="1">
      <c r="A12" s="1">
        <v>110400</v>
      </c>
      <c r="B12" s="1">
        <v>110401</v>
      </c>
      <c r="C12" s="49" t="s">
        <v>88</v>
      </c>
      <c r="D12" s="26" t="s">
        <v>98</v>
      </c>
      <c r="E12" s="29" t="s">
        <v>117</v>
      </c>
      <c r="F12" s="11" t="s">
        <v>76</v>
      </c>
      <c r="G12" s="1" t="s">
        <v>52</v>
      </c>
      <c r="H12" s="12" t="s">
        <v>77</v>
      </c>
      <c r="I12" s="13" t="s">
        <v>52</v>
      </c>
      <c r="J12" s="14" t="s">
        <v>105</v>
      </c>
      <c r="K12" s="15" t="s">
        <v>106</v>
      </c>
      <c r="L12" s="15" t="s">
        <v>106</v>
      </c>
      <c r="M12" s="16"/>
      <c r="N12" s="16"/>
      <c r="O12" s="16">
        <f>M12+N12</f>
        <v>0</v>
      </c>
      <c r="P12" s="1">
        <v>0</v>
      </c>
      <c r="Q12" s="24">
        <v>54.01</v>
      </c>
      <c r="R12" s="26">
        <v>2</v>
      </c>
      <c r="S12" s="27">
        <v>17.52</v>
      </c>
      <c r="T12" s="17">
        <f t="shared" si="1"/>
        <v>2</v>
      </c>
      <c r="U12" s="18">
        <f t="shared" si="2"/>
        <v>35.04</v>
      </c>
      <c r="V12" s="18">
        <f t="shared" si="3"/>
        <v>35.04</v>
      </c>
      <c r="W12" s="32"/>
      <c r="Z12" s="4"/>
      <c r="AA12" s="4"/>
      <c r="AB12" s="5"/>
      <c r="AC12" s="4"/>
    </row>
    <row r="13" spans="1:29" ht="15.75" customHeight="1">
      <c r="A13" s="1">
        <v>110400</v>
      </c>
      <c r="B13" s="1">
        <v>110401</v>
      </c>
      <c r="C13" s="49" t="s">
        <v>89</v>
      </c>
      <c r="D13" s="26" t="s">
        <v>99</v>
      </c>
      <c r="E13" s="29" t="s">
        <v>117</v>
      </c>
      <c r="F13" s="11" t="s">
        <v>76</v>
      </c>
      <c r="G13" s="1" t="s">
        <v>52</v>
      </c>
      <c r="H13" s="12" t="s">
        <v>77</v>
      </c>
      <c r="I13" s="13" t="s">
        <v>52</v>
      </c>
      <c r="J13" s="14" t="s">
        <v>105</v>
      </c>
      <c r="K13" s="15" t="s">
        <v>106</v>
      </c>
      <c r="L13" s="15" t="s">
        <v>106</v>
      </c>
      <c r="M13" s="16"/>
      <c r="N13" s="16"/>
      <c r="O13" s="16">
        <f>M13+N13</f>
        <v>0</v>
      </c>
      <c r="P13" s="1">
        <v>0</v>
      </c>
      <c r="Q13" s="24">
        <v>54.01</v>
      </c>
      <c r="R13" s="26">
        <v>2</v>
      </c>
      <c r="S13" s="27">
        <v>17.52</v>
      </c>
      <c r="T13" s="17">
        <f t="shared" si="1"/>
        <v>2</v>
      </c>
      <c r="U13" s="18">
        <f t="shared" si="2"/>
        <v>35.04</v>
      </c>
      <c r="V13" s="18">
        <f t="shared" si="3"/>
        <v>35.04</v>
      </c>
      <c r="W13" s="32"/>
      <c r="Z13" s="4"/>
      <c r="AA13" s="4"/>
      <c r="AB13" s="5"/>
      <c r="AC13" s="4"/>
    </row>
    <row r="14" spans="1:29" ht="15.75" customHeight="1">
      <c r="A14" s="1">
        <v>110400</v>
      </c>
      <c r="B14" s="1">
        <v>110401</v>
      </c>
      <c r="C14" s="49" t="s">
        <v>90</v>
      </c>
      <c r="D14" s="26" t="s">
        <v>100</v>
      </c>
      <c r="E14" s="29" t="s">
        <v>117</v>
      </c>
      <c r="F14" s="11" t="s">
        <v>76</v>
      </c>
      <c r="G14" s="1" t="s">
        <v>52</v>
      </c>
      <c r="H14" s="12" t="s">
        <v>77</v>
      </c>
      <c r="I14" s="13" t="s">
        <v>52</v>
      </c>
      <c r="J14" s="14" t="s">
        <v>105</v>
      </c>
      <c r="K14" s="15" t="s">
        <v>106</v>
      </c>
      <c r="L14" s="15" t="s">
        <v>106</v>
      </c>
      <c r="M14" s="16"/>
      <c r="N14" s="16"/>
      <c r="O14" s="16">
        <f t="shared" si="0"/>
        <v>0</v>
      </c>
      <c r="P14" s="1">
        <v>0</v>
      </c>
      <c r="Q14" s="24">
        <v>54.01</v>
      </c>
      <c r="R14" s="26">
        <v>2</v>
      </c>
      <c r="S14" s="27">
        <v>17.52</v>
      </c>
      <c r="T14" s="17">
        <f t="shared" si="1"/>
        <v>2</v>
      </c>
      <c r="U14" s="18">
        <f t="shared" si="2"/>
        <v>35.04</v>
      </c>
      <c r="V14" s="18">
        <f t="shared" si="3"/>
        <v>35.04</v>
      </c>
      <c r="W14" s="32"/>
      <c r="Z14" s="4" t="s">
        <v>59</v>
      </c>
      <c r="AA14" s="4" t="s">
        <v>60</v>
      </c>
      <c r="AB14" s="5"/>
      <c r="AC14" s="4"/>
    </row>
    <row r="15" spans="1:29" ht="15.75" customHeight="1">
      <c r="A15" s="1">
        <v>110400</v>
      </c>
      <c r="B15" s="1">
        <v>110401</v>
      </c>
      <c r="C15" s="49" t="s">
        <v>91</v>
      </c>
      <c r="D15" s="26" t="s">
        <v>101</v>
      </c>
      <c r="E15" s="29" t="s">
        <v>117</v>
      </c>
      <c r="F15" s="11" t="s">
        <v>76</v>
      </c>
      <c r="G15" s="1" t="s">
        <v>52</v>
      </c>
      <c r="H15" s="12" t="s">
        <v>77</v>
      </c>
      <c r="I15" s="13" t="s">
        <v>52</v>
      </c>
      <c r="J15" s="14" t="s">
        <v>105</v>
      </c>
      <c r="K15" s="15" t="s">
        <v>106</v>
      </c>
      <c r="L15" s="15" t="s">
        <v>106</v>
      </c>
      <c r="M15" s="16"/>
      <c r="N15" s="16"/>
      <c r="O15" s="16">
        <f t="shared" si="0"/>
        <v>0</v>
      </c>
      <c r="P15" s="1">
        <v>0</v>
      </c>
      <c r="Q15" s="24">
        <v>54.01</v>
      </c>
      <c r="R15" s="26">
        <v>2</v>
      </c>
      <c r="S15" s="27">
        <v>17.52</v>
      </c>
      <c r="T15" s="17">
        <f t="shared" si="1"/>
        <v>2</v>
      </c>
      <c r="U15" s="18">
        <f t="shared" si="2"/>
        <v>35.04</v>
      </c>
      <c r="V15" s="18">
        <f t="shared" si="3"/>
        <v>35.04</v>
      </c>
      <c r="W15" s="32"/>
      <c r="Z15" s="4"/>
      <c r="AA15" s="4"/>
      <c r="AB15" s="5"/>
      <c r="AC15" s="4"/>
    </row>
    <row r="16" spans="1:29" ht="15.75" customHeight="1">
      <c r="A16" s="1">
        <v>110400</v>
      </c>
      <c r="B16" s="1">
        <v>110401</v>
      </c>
      <c r="C16" s="47" t="s">
        <v>92</v>
      </c>
      <c r="D16" s="26" t="s">
        <v>102</v>
      </c>
      <c r="E16" s="29" t="s">
        <v>117</v>
      </c>
      <c r="F16" s="11" t="s">
        <v>76</v>
      </c>
      <c r="G16" s="1" t="s">
        <v>52</v>
      </c>
      <c r="H16" s="12" t="s">
        <v>77</v>
      </c>
      <c r="I16" s="13" t="s">
        <v>52</v>
      </c>
      <c r="J16" s="14" t="s">
        <v>105</v>
      </c>
      <c r="K16" s="15">
        <v>44243</v>
      </c>
      <c r="L16" s="15">
        <v>44243</v>
      </c>
      <c r="M16" s="16"/>
      <c r="N16" s="16"/>
      <c r="O16" s="16">
        <f t="shared" si="0"/>
        <v>0</v>
      </c>
      <c r="P16" s="1">
        <v>0</v>
      </c>
      <c r="Q16" s="24">
        <v>54.01</v>
      </c>
      <c r="R16" s="26">
        <v>1</v>
      </c>
      <c r="S16" s="27">
        <v>17.52</v>
      </c>
      <c r="T16" s="17">
        <f t="shared" si="1"/>
        <v>1</v>
      </c>
      <c r="U16" s="18">
        <f t="shared" si="2"/>
        <v>17.52</v>
      </c>
      <c r="V16" s="18">
        <f t="shared" si="3"/>
        <v>17.52</v>
      </c>
      <c r="W16" s="32"/>
      <c r="Z16" s="4"/>
      <c r="AA16" s="4"/>
      <c r="AB16" s="5"/>
      <c r="AC16" s="4"/>
    </row>
    <row r="17" spans="1:29" ht="15.75" customHeight="1">
      <c r="A17" s="1">
        <v>110400</v>
      </c>
      <c r="B17" s="1">
        <v>110401</v>
      </c>
      <c r="C17" s="47" t="s">
        <v>93</v>
      </c>
      <c r="D17" s="26" t="s">
        <v>103</v>
      </c>
      <c r="E17" s="29" t="s">
        <v>117</v>
      </c>
      <c r="F17" s="11" t="s">
        <v>76</v>
      </c>
      <c r="G17" s="1" t="s">
        <v>52</v>
      </c>
      <c r="H17" s="12" t="s">
        <v>77</v>
      </c>
      <c r="I17" s="13" t="s">
        <v>52</v>
      </c>
      <c r="J17" s="14" t="s">
        <v>105</v>
      </c>
      <c r="K17" s="15">
        <v>44243</v>
      </c>
      <c r="L17" s="15">
        <v>44243</v>
      </c>
      <c r="M17" s="16"/>
      <c r="N17" s="16"/>
      <c r="O17" s="16">
        <f t="shared" si="0"/>
        <v>0</v>
      </c>
      <c r="P17" s="1">
        <v>0</v>
      </c>
      <c r="Q17" s="24">
        <v>54.01</v>
      </c>
      <c r="R17" s="26">
        <v>1</v>
      </c>
      <c r="S17" s="27">
        <v>17.52</v>
      </c>
      <c r="T17" s="17">
        <f t="shared" si="1"/>
        <v>1</v>
      </c>
      <c r="U17" s="18">
        <f t="shared" si="2"/>
        <v>17.52</v>
      </c>
      <c r="V17" s="18">
        <f t="shared" si="3"/>
        <v>17.52</v>
      </c>
      <c r="W17" s="32"/>
      <c r="Z17" s="4"/>
      <c r="AA17" s="4"/>
      <c r="AB17" s="5"/>
      <c r="AC17" s="4"/>
    </row>
    <row r="18" spans="1:29" ht="15.75" customHeight="1">
      <c r="A18" s="1">
        <v>110400</v>
      </c>
      <c r="B18" s="1">
        <v>110401</v>
      </c>
      <c r="C18" s="47" t="s">
        <v>94</v>
      </c>
      <c r="D18" s="26" t="s">
        <v>86</v>
      </c>
      <c r="E18" s="29" t="s">
        <v>117</v>
      </c>
      <c r="F18" s="11" t="s">
        <v>76</v>
      </c>
      <c r="G18" s="1" t="s">
        <v>52</v>
      </c>
      <c r="H18" s="12" t="s">
        <v>77</v>
      </c>
      <c r="I18" s="13" t="s">
        <v>52</v>
      </c>
      <c r="J18" s="14" t="s">
        <v>105</v>
      </c>
      <c r="K18" s="15">
        <v>44243</v>
      </c>
      <c r="L18" s="15">
        <v>44243</v>
      </c>
      <c r="M18" s="16"/>
      <c r="N18" s="16"/>
      <c r="O18" s="16">
        <f t="shared" si="0"/>
        <v>0</v>
      </c>
      <c r="P18" s="1">
        <v>0</v>
      </c>
      <c r="Q18" s="24">
        <v>54.01</v>
      </c>
      <c r="R18" s="26">
        <v>1</v>
      </c>
      <c r="S18" s="27">
        <v>17.52</v>
      </c>
      <c r="T18" s="17">
        <f t="shared" si="1"/>
        <v>1</v>
      </c>
      <c r="U18" s="18">
        <f t="shared" si="2"/>
        <v>17.52</v>
      </c>
      <c r="V18" s="18">
        <f t="shared" si="3"/>
        <v>17.52</v>
      </c>
      <c r="W18" s="32"/>
      <c r="Z18" s="4" t="s">
        <v>61</v>
      </c>
      <c r="AA18" s="4" t="s">
        <v>62</v>
      </c>
      <c r="AB18" s="5"/>
      <c r="AC18" s="4"/>
    </row>
    <row r="19" spans="1:29" ht="15.75" customHeight="1">
      <c r="A19" s="1">
        <v>110400</v>
      </c>
      <c r="B19" s="1">
        <v>110401</v>
      </c>
      <c r="C19" s="47" t="s">
        <v>95</v>
      </c>
      <c r="D19" s="26" t="s">
        <v>86</v>
      </c>
      <c r="E19" s="29" t="s">
        <v>117</v>
      </c>
      <c r="F19" s="11" t="s">
        <v>76</v>
      </c>
      <c r="G19" s="1" t="s">
        <v>52</v>
      </c>
      <c r="H19" s="12" t="s">
        <v>77</v>
      </c>
      <c r="I19" s="13" t="s">
        <v>52</v>
      </c>
      <c r="J19" s="14" t="s">
        <v>105</v>
      </c>
      <c r="K19" s="15">
        <v>44243</v>
      </c>
      <c r="L19" s="15">
        <v>44243</v>
      </c>
      <c r="M19" s="16"/>
      <c r="N19" s="16"/>
      <c r="O19" s="16">
        <f t="shared" si="0"/>
        <v>0</v>
      </c>
      <c r="P19" s="1">
        <v>0</v>
      </c>
      <c r="Q19" s="24">
        <v>54.01</v>
      </c>
      <c r="R19" s="26">
        <v>1</v>
      </c>
      <c r="S19" s="27">
        <v>17.52</v>
      </c>
      <c r="T19" s="17">
        <f t="shared" si="1"/>
        <v>1</v>
      </c>
      <c r="U19" s="18">
        <f t="shared" si="2"/>
        <v>17.52</v>
      </c>
      <c r="V19" s="18">
        <f t="shared" si="3"/>
        <v>17.52</v>
      </c>
      <c r="W19" s="32"/>
      <c r="Z19" s="4"/>
      <c r="AA19" s="4"/>
      <c r="AB19" s="5"/>
      <c r="AC19" s="4"/>
    </row>
    <row r="20" spans="1:29" ht="12.75">
      <c r="A20" s="1">
        <v>110400</v>
      </c>
      <c r="B20" s="1">
        <v>110401</v>
      </c>
      <c r="C20" s="47" t="s">
        <v>96</v>
      </c>
      <c r="D20" s="26" t="s">
        <v>86</v>
      </c>
      <c r="E20" s="29" t="s">
        <v>117</v>
      </c>
      <c r="F20" s="11" t="s">
        <v>76</v>
      </c>
      <c r="G20" s="1" t="s">
        <v>52</v>
      </c>
      <c r="H20" s="12" t="s">
        <v>77</v>
      </c>
      <c r="I20" s="13" t="s">
        <v>52</v>
      </c>
      <c r="J20" s="14" t="s">
        <v>105</v>
      </c>
      <c r="K20" s="15">
        <v>44243</v>
      </c>
      <c r="L20" s="15">
        <v>44243</v>
      </c>
      <c r="M20" s="16"/>
      <c r="N20" s="16"/>
      <c r="O20" s="16">
        <f t="shared" si="0"/>
        <v>0</v>
      </c>
      <c r="P20" s="1">
        <v>0</v>
      </c>
      <c r="Q20" s="24">
        <v>54.01</v>
      </c>
      <c r="R20" s="26">
        <v>1</v>
      </c>
      <c r="S20" s="27">
        <v>17.52</v>
      </c>
      <c r="T20" s="17">
        <f t="shared" si="1"/>
        <v>1</v>
      </c>
      <c r="U20" s="18">
        <f t="shared" si="2"/>
        <v>17.52</v>
      </c>
      <c r="V20" s="18">
        <f t="shared" si="3"/>
        <v>17.52</v>
      </c>
      <c r="W20" s="32"/>
      <c r="Z20" s="4" t="s">
        <v>63</v>
      </c>
      <c r="AA20" s="4" t="s">
        <v>55</v>
      </c>
      <c r="AB20" s="5"/>
      <c r="AC20" s="4"/>
    </row>
    <row r="21" spans="1:29" ht="12.75">
      <c r="A21" s="1">
        <v>110400</v>
      </c>
      <c r="B21" s="1">
        <v>110401</v>
      </c>
      <c r="C21" s="47" t="s">
        <v>97</v>
      </c>
      <c r="D21" s="26" t="s">
        <v>104</v>
      </c>
      <c r="E21" s="29" t="s">
        <v>117</v>
      </c>
      <c r="F21" s="11" t="s">
        <v>76</v>
      </c>
      <c r="G21" s="1" t="s">
        <v>52</v>
      </c>
      <c r="H21" s="12" t="s">
        <v>77</v>
      </c>
      <c r="I21" s="13" t="s">
        <v>52</v>
      </c>
      <c r="J21" s="14" t="s">
        <v>105</v>
      </c>
      <c r="K21" s="15">
        <v>44243</v>
      </c>
      <c r="L21" s="15">
        <v>44243</v>
      </c>
      <c r="M21" s="16"/>
      <c r="N21" s="16"/>
      <c r="O21" s="16">
        <f t="shared" si="0"/>
        <v>0</v>
      </c>
      <c r="P21" s="1">
        <v>0</v>
      </c>
      <c r="Q21" s="24">
        <v>54.01</v>
      </c>
      <c r="R21" s="26">
        <v>1</v>
      </c>
      <c r="S21" s="27">
        <v>17.52</v>
      </c>
      <c r="T21" s="17">
        <f t="shared" si="1"/>
        <v>1</v>
      </c>
      <c r="U21" s="18">
        <f t="shared" ref="U21:U31" si="4">(P21*Q21)+(R21*S21)</f>
        <v>17.52</v>
      </c>
      <c r="V21" s="18">
        <f t="shared" si="3"/>
        <v>17.52</v>
      </c>
      <c r="W21" s="32"/>
      <c r="Z21" s="4"/>
      <c r="AA21" s="4"/>
      <c r="AB21" s="5"/>
      <c r="AC21" s="4"/>
    </row>
    <row r="22" spans="1:29" ht="15">
      <c r="A22" s="1">
        <v>110400</v>
      </c>
      <c r="B22" s="1">
        <v>110402</v>
      </c>
      <c r="C22" s="50" t="s">
        <v>107</v>
      </c>
      <c r="D22" s="54" t="s">
        <v>104</v>
      </c>
      <c r="E22" s="55" t="s">
        <v>118</v>
      </c>
      <c r="F22" s="11" t="s">
        <v>76</v>
      </c>
      <c r="G22" s="1" t="s">
        <v>52</v>
      </c>
      <c r="H22" s="12" t="s">
        <v>77</v>
      </c>
      <c r="I22" s="13" t="s">
        <v>52</v>
      </c>
      <c r="J22" s="56" t="s">
        <v>115</v>
      </c>
      <c r="K22" s="57">
        <v>44223</v>
      </c>
      <c r="L22" s="57">
        <v>44223</v>
      </c>
      <c r="M22" s="16"/>
      <c r="N22" s="16"/>
      <c r="O22" s="16">
        <f t="shared" si="0"/>
        <v>0</v>
      </c>
      <c r="P22" s="58">
        <v>0</v>
      </c>
      <c r="Q22" s="24">
        <v>54.01</v>
      </c>
      <c r="R22" s="59">
        <v>1</v>
      </c>
      <c r="S22" s="27">
        <v>17.52</v>
      </c>
      <c r="T22" s="17">
        <f t="shared" si="1"/>
        <v>1</v>
      </c>
      <c r="U22" s="18">
        <f t="shared" si="4"/>
        <v>17.52</v>
      </c>
      <c r="V22" s="18">
        <f t="shared" si="3"/>
        <v>17.52</v>
      </c>
      <c r="W22" s="32"/>
      <c r="Z22" s="4" t="s">
        <v>64</v>
      </c>
      <c r="AA22" s="4" t="s">
        <v>65</v>
      </c>
      <c r="AB22" s="5"/>
      <c r="AC22" s="4"/>
    </row>
    <row r="23" spans="1:29" ht="15">
      <c r="A23" s="1">
        <v>110400</v>
      </c>
      <c r="B23" s="1">
        <v>110402</v>
      </c>
      <c r="C23" s="50" t="s">
        <v>108</v>
      </c>
      <c r="D23" s="53" t="s">
        <v>113</v>
      </c>
      <c r="E23" s="55" t="s">
        <v>118</v>
      </c>
      <c r="F23" s="11" t="s">
        <v>76</v>
      </c>
      <c r="G23" s="1" t="s">
        <v>52</v>
      </c>
      <c r="H23" s="12" t="s">
        <v>77</v>
      </c>
      <c r="I23" s="13" t="s">
        <v>52</v>
      </c>
      <c r="J23" s="56" t="s">
        <v>115</v>
      </c>
      <c r="K23" s="57">
        <v>44223</v>
      </c>
      <c r="L23" s="57">
        <v>44223</v>
      </c>
      <c r="M23" s="16"/>
      <c r="N23" s="16"/>
      <c r="O23" s="16">
        <f t="shared" si="0"/>
        <v>0</v>
      </c>
      <c r="P23" s="58">
        <v>0</v>
      </c>
      <c r="Q23" s="24">
        <v>54.01</v>
      </c>
      <c r="R23" s="59">
        <v>1</v>
      </c>
      <c r="S23" s="27">
        <v>17.52</v>
      </c>
      <c r="T23" s="17">
        <f t="shared" si="1"/>
        <v>1</v>
      </c>
      <c r="U23" s="18">
        <v>0</v>
      </c>
      <c r="V23" s="18">
        <f t="shared" si="3"/>
        <v>17.52</v>
      </c>
      <c r="W23" s="32"/>
      <c r="Z23" s="4"/>
      <c r="AA23" s="4"/>
      <c r="AB23" s="5"/>
      <c r="AC23" s="4"/>
    </row>
    <row r="24" spans="1:29" ht="15">
      <c r="A24" s="1">
        <v>110400</v>
      </c>
      <c r="B24" s="1">
        <v>110402</v>
      </c>
      <c r="C24" s="51" t="s">
        <v>109</v>
      </c>
      <c r="D24" s="54" t="s">
        <v>114</v>
      </c>
      <c r="E24" s="55" t="s">
        <v>118</v>
      </c>
      <c r="F24" s="11" t="s">
        <v>76</v>
      </c>
      <c r="G24" s="1" t="s">
        <v>52</v>
      </c>
      <c r="H24" s="12" t="s">
        <v>77</v>
      </c>
      <c r="I24" s="13" t="s">
        <v>52</v>
      </c>
      <c r="J24" s="56" t="s">
        <v>115</v>
      </c>
      <c r="K24" s="57">
        <v>44223</v>
      </c>
      <c r="L24" s="57">
        <v>44223</v>
      </c>
      <c r="M24" s="16"/>
      <c r="N24" s="16"/>
      <c r="O24" s="16">
        <f t="shared" si="0"/>
        <v>0</v>
      </c>
      <c r="P24" s="58">
        <v>0</v>
      </c>
      <c r="Q24" s="24">
        <v>54.01</v>
      </c>
      <c r="R24" s="59">
        <v>1</v>
      </c>
      <c r="S24" s="27">
        <v>17.52</v>
      </c>
      <c r="T24" s="17">
        <f t="shared" si="1"/>
        <v>1</v>
      </c>
      <c r="U24" s="18">
        <f t="shared" si="4"/>
        <v>17.52</v>
      </c>
      <c r="V24" s="18">
        <f t="shared" si="3"/>
        <v>17.52</v>
      </c>
      <c r="W24" s="32"/>
      <c r="Z24" s="4"/>
      <c r="AA24" s="4"/>
      <c r="AB24" s="5"/>
      <c r="AC24" s="4"/>
    </row>
    <row r="25" spans="1:29" ht="15">
      <c r="A25" s="1">
        <v>110400</v>
      </c>
      <c r="B25" s="1">
        <v>110402</v>
      </c>
      <c r="C25" s="50" t="s">
        <v>110</v>
      </c>
      <c r="D25" s="53" t="s">
        <v>114</v>
      </c>
      <c r="E25" s="55" t="s">
        <v>118</v>
      </c>
      <c r="F25" s="11" t="s">
        <v>76</v>
      </c>
      <c r="G25" s="1" t="s">
        <v>52</v>
      </c>
      <c r="H25" s="12" t="s">
        <v>77</v>
      </c>
      <c r="I25" s="13" t="s">
        <v>52</v>
      </c>
      <c r="J25" s="56" t="s">
        <v>116</v>
      </c>
      <c r="K25" s="57">
        <v>44221</v>
      </c>
      <c r="L25" s="57">
        <v>44221</v>
      </c>
      <c r="M25" s="16"/>
      <c r="N25" s="16"/>
      <c r="O25" s="16">
        <f t="shared" si="0"/>
        <v>0</v>
      </c>
      <c r="P25" s="58">
        <v>0</v>
      </c>
      <c r="Q25" s="24">
        <v>54.01</v>
      </c>
      <c r="R25" s="59">
        <v>1</v>
      </c>
      <c r="S25" s="27">
        <v>17.52</v>
      </c>
      <c r="T25" s="17">
        <f t="shared" si="1"/>
        <v>1</v>
      </c>
      <c r="U25" s="18">
        <f t="shared" si="4"/>
        <v>17.52</v>
      </c>
      <c r="V25" s="18">
        <f t="shared" si="3"/>
        <v>17.52</v>
      </c>
      <c r="W25" s="32"/>
      <c r="Z25" s="4" t="s">
        <v>66</v>
      </c>
      <c r="AA25" s="4" t="s">
        <v>56</v>
      </c>
      <c r="AB25" s="5"/>
      <c r="AC25" s="4"/>
    </row>
    <row r="26" spans="1:29" ht="15">
      <c r="A26" s="1">
        <v>110400</v>
      </c>
      <c r="B26" s="1">
        <v>110402</v>
      </c>
      <c r="C26" s="50" t="s">
        <v>111</v>
      </c>
      <c r="D26" s="53" t="s">
        <v>114</v>
      </c>
      <c r="E26" s="55" t="s">
        <v>118</v>
      </c>
      <c r="F26" s="11" t="s">
        <v>76</v>
      </c>
      <c r="G26" s="1" t="s">
        <v>52</v>
      </c>
      <c r="H26" s="12" t="s">
        <v>77</v>
      </c>
      <c r="I26" s="13" t="s">
        <v>52</v>
      </c>
      <c r="J26" s="56" t="s">
        <v>116</v>
      </c>
      <c r="K26" s="57">
        <v>44221</v>
      </c>
      <c r="L26" s="57">
        <v>44221</v>
      </c>
      <c r="M26" s="16"/>
      <c r="N26" s="16"/>
      <c r="O26" s="16">
        <f t="shared" si="0"/>
        <v>0</v>
      </c>
      <c r="P26" s="58">
        <v>0</v>
      </c>
      <c r="Q26" s="24">
        <v>54.01</v>
      </c>
      <c r="R26" s="59">
        <v>1</v>
      </c>
      <c r="S26" s="27">
        <v>17.52</v>
      </c>
      <c r="T26" s="17">
        <f t="shared" si="1"/>
        <v>1</v>
      </c>
      <c r="U26" s="18">
        <f t="shared" si="4"/>
        <v>17.52</v>
      </c>
      <c r="V26" s="18">
        <f t="shared" si="3"/>
        <v>17.52</v>
      </c>
      <c r="W26" s="32"/>
      <c r="Z26" s="4"/>
      <c r="AA26" s="4"/>
      <c r="AB26" s="5"/>
      <c r="AC26" s="4"/>
    </row>
    <row r="27" spans="1:29" ht="15">
      <c r="A27" s="1">
        <v>110400</v>
      </c>
      <c r="B27" s="1">
        <v>110402</v>
      </c>
      <c r="C27" s="52" t="s">
        <v>112</v>
      </c>
      <c r="D27" s="53" t="s">
        <v>80</v>
      </c>
      <c r="E27" s="55" t="s">
        <v>118</v>
      </c>
      <c r="F27" s="11" t="s">
        <v>76</v>
      </c>
      <c r="G27" s="1" t="s">
        <v>52</v>
      </c>
      <c r="H27" s="12" t="s">
        <v>77</v>
      </c>
      <c r="I27" s="13" t="s">
        <v>52</v>
      </c>
      <c r="J27" s="56" t="s">
        <v>116</v>
      </c>
      <c r="K27" s="57">
        <v>44221</v>
      </c>
      <c r="L27" s="57">
        <v>44221</v>
      </c>
      <c r="M27" s="16"/>
      <c r="N27" s="16"/>
      <c r="O27" s="16">
        <f t="shared" si="0"/>
        <v>0</v>
      </c>
      <c r="P27" s="58">
        <v>0</v>
      </c>
      <c r="Q27" s="24">
        <v>54.01</v>
      </c>
      <c r="R27" s="59">
        <v>1</v>
      </c>
      <c r="S27" s="27">
        <v>17.52</v>
      </c>
      <c r="T27" s="17">
        <f t="shared" si="1"/>
        <v>1</v>
      </c>
      <c r="U27" s="18">
        <f t="shared" si="4"/>
        <v>17.52</v>
      </c>
      <c r="V27" s="18">
        <f t="shared" si="3"/>
        <v>17.52</v>
      </c>
      <c r="W27" s="32"/>
      <c r="Z27" s="4" t="s">
        <v>67</v>
      </c>
      <c r="AA27" s="4" t="s">
        <v>68</v>
      </c>
      <c r="AB27" s="5"/>
      <c r="AC27" s="4"/>
    </row>
    <row r="28" spans="1:29" ht="15">
      <c r="A28" s="1">
        <v>110400</v>
      </c>
      <c r="B28" s="1">
        <v>110402</v>
      </c>
      <c r="C28" s="50" t="s">
        <v>108</v>
      </c>
      <c r="D28" s="53" t="s">
        <v>113</v>
      </c>
      <c r="E28" s="55" t="s">
        <v>118</v>
      </c>
      <c r="F28" s="11" t="s">
        <v>76</v>
      </c>
      <c r="G28" s="1" t="s">
        <v>52</v>
      </c>
      <c r="H28" s="12" t="s">
        <v>77</v>
      </c>
      <c r="I28" s="13" t="s">
        <v>52</v>
      </c>
      <c r="J28" s="56" t="s">
        <v>116</v>
      </c>
      <c r="K28" s="57">
        <v>44221</v>
      </c>
      <c r="L28" s="57">
        <v>44221</v>
      </c>
      <c r="M28" s="16"/>
      <c r="N28" s="16"/>
      <c r="O28" s="16">
        <f t="shared" si="0"/>
        <v>0</v>
      </c>
      <c r="P28" s="58">
        <v>0</v>
      </c>
      <c r="Q28" s="24">
        <v>54.01</v>
      </c>
      <c r="R28" s="59">
        <v>1</v>
      </c>
      <c r="S28" s="27">
        <v>17.52</v>
      </c>
      <c r="T28" s="17">
        <f t="shared" si="1"/>
        <v>1</v>
      </c>
      <c r="U28" s="18">
        <f t="shared" si="4"/>
        <v>17.52</v>
      </c>
      <c r="V28" s="18">
        <f t="shared" si="3"/>
        <v>17.52</v>
      </c>
      <c r="W28" s="32"/>
      <c r="Z28" s="4" t="s">
        <v>69</v>
      </c>
      <c r="AA28" s="4" t="s">
        <v>70</v>
      </c>
      <c r="AB28" s="5"/>
      <c r="AC28" s="4"/>
    </row>
    <row r="29" spans="1:29" ht="15">
      <c r="A29" s="1">
        <v>110400</v>
      </c>
      <c r="B29" s="1">
        <v>110401</v>
      </c>
      <c r="C29" s="44"/>
      <c r="D29" s="45"/>
      <c r="E29" s="29"/>
      <c r="F29" s="11" t="s">
        <v>76</v>
      </c>
      <c r="G29" s="1" t="s">
        <v>52</v>
      </c>
      <c r="H29" s="12" t="s">
        <v>77</v>
      </c>
      <c r="I29" s="13" t="s">
        <v>52</v>
      </c>
      <c r="J29" s="14"/>
      <c r="K29" s="15"/>
      <c r="L29" s="15"/>
      <c r="M29" s="16"/>
      <c r="N29" s="16"/>
      <c r="O29" s="16">
        <f t="shared" si="0"/>
        <v>0</v>
      </c>
      <c r="P29" s="1"/>
      <c r="Q29" s="24">
        <v>54.01</v>
      </c>
      <c r="R29" s="26"/>
      <c r="S29" s="27">
        <v>17.52</v>
      </c>
      <c r="T29" s="17">
        <f t="shared" si="1"/>
        <v>0</v>
      </c>
      <c r="U29" s="18">
        <f t="shared" si="4"/>
        <v>0</v>
      </c>
      <c r="V29" s="18">
        <f t="shared" si="3"/>
        <v>0</v>
      </c>
      <c r="W29" s="32"/>
      <c r="Z29" s="4" t="s">
        <v>71</v>
      </c>
      <c r="AA29" s="4" t="s">
        <v>72</v>
      </c>
      <c r="AB29" s="5"/>
      <c r="AC29" s="4"/>
    </row>
    <row r="30" spans="1:29" ht="15.75" customHeight="1">
      <c r="A30" s="1">
        <v>110400</v>
      </c>
      <c r="B30" s="1">
        <v>110401</v>
      </c>
      <c r="C30" s="44"/>
      <c r="D30" s="45"/>
      <c r="E30" s="29"/>
      <c r="F30" s="11" t="s">
        <v>76</v>
      </c>
      <c r="G30" s="1" t="s">
        <v>52</v>
      </c>
      <c r="H30" s="12" t="s">
        <v>77</v>
      </c>
      <c r="I30" s="13" t="s">
        <v>52</v>
      </c>
      <c r="J30" s="14"/>
      <c r="K30" s="15"/>
      <c r="L30" s="15"/>
      <c r="M30" s="16"/>
      <c r="N30" s="16"/>
      <c r="O30" s="16">
        <f t="shared" si="0"/>
        <v>0</v>
      </c>
      <c r="P30" s="1"/>
      <c r="Q30" s="24">
        <v>54.01</v>
      </c>
      <c r="R30" s="36"/>
      <c r="S30" s="27">
        <v>17.52</v>
      </c>
      <c r="T30" s="17">
        <f t="shared" si="1"/>
        <v>0</v>
      </c>
      <c r="U30" s="18">
        <f t="shared" si="4"/>
        <v>0</v>
      </c>
      <c r="V30" s="18">
        <f t="shared" si="3"/>
        <v>0</v>
      </c>
      <c r="W30" s="32"/>
      <c r="Z30" s="4" t="s">
        <v>73</v>
      </c>
      <c r="AA30" s="4" t="s">
        <v>74</v>
      </c>
      <c r="AB30" s="5"/>
      <c r="AC30" s="4"/>
    </row>
    <row r="31" spans="1:29" ht="15.75" customHeight="1">
      <c r="A31" s="1">
        <v>110400</v>
      </c>
      <c r="B31" s="1">
        <v>110401</v>
      </c>
      <c r="C31" s="44"/>
      <c r="D31" s="45"/>
      <c r="E31" s="29"/>
      <c r="F31" s="11" t="s">
        <v>76</v>
      </c>
      <c r="G31" s="1" t="s">
        <v>52</v>
      </c>
      <c r="H31" s="12" t="s">
        <v>77</v>
      </c>
      <c r="I31" s="13" t="s">
        <v>52</v>
      </c>
      <c r="J31" s="14"/>
      <c r="K31" s="15"/>
      <c r="L31" s="15"/>
      <c r="M31" s="16"/>
      <c r="N31" s="16"/>
      <c r="O31" s="16">
        <f t="shared" si="0"/>
        <v>0</v>
      </c>
      <c r="P31" s="1"/>
      <c r="Q31" s="24">
        <v>54.01</v>
      </c>
      <c r="R31" s="36"/>
      <c r="S31" s="27">
        <v>17.52</v>
      </c>
      <c r="T31" s="17">
        <f t="shared" si="1"/>
        <v>0</v>
      </c>
      <c r="U31" s="18">
        <f t="shared" si="4"/>
        <v>0</v>
      </c>
      <c r="V31" s="18">
        <f t="shared" si="3"/>
        <v>0</v>
      </c>
      <c r="W31" s="32"/>
      <c r="Z31" s="4" t="s">
        <v>75</v>
      </c>
      <c r="AA31" s="4" t="s">
        <v>61</v>
      </c>
      <c r="AB31" s="5"/>
      <c r="AC31" s="4"/>
    </row>
    <row r="32" spans="1:29" ht="15.75" customHeight="1">
      <c r="A32" s="1">
        <v>110400</v>
      </c>
      <c r="B32" s="1">
        <v>110402</v>
      </c>
      <c r="C32" s="41"/>
      <c r="D32" s="41"/>
      <c r="E32" s="40"/>
      <c r="F32" s="11" t="s">
        <v>76</v>
      </c>
      <c r="G32" s="1" t="s">
        <v>52</v>
      </c>
      <c r="H32" s="12" t="s">
        <v>77</v>
      </c>
      <c r="I32" s="13" t="s">
        <v>52</v>
      </c>
      <c r="J32" s="42"/>
      <c r="K32" s="43"/>
      <c r="L32" s="43"/>
      <c r="M32" s="16"/>
      <c r="N32" s="16"/>
      <c r="O32" s="16">
        <f t="shared" ref="O32:O33" si="5">M32+N32</f>
        <v>0</v>
      </c>
      <c r="P32" s="26"/>
      <c r="Q32" s="24">
        <v>54.01</v>
      </c>
      <c r="R32" s="26"/>
      <c r="S32" s="27">
        <v>17.52</v>
      </c>
      <c r="T32" s="17">
        <f t="shared" ref="T32" si="6">P63+R63</f>
        <v>0</v>
      </c>
      <c r="U32" s="18">
        <f t="shared" ref="U32" si="7">(P32*Q32)+(R32*S32)</f>
        <v>0</v>
      </c>
      <c r="V32" s="18">
        <f t="shared" ref="V32" si="8">SUM(P32*Q32)+(R32*S32)</f>
        <v>0</v>
      </c>
      <c r="W32" s="19"/>
    </row>
    <row r="33" spans="1:22" ht="15.75" customHeight="1">
      <c r="A33" s="1">
        <v>110400</v>
      </c>
      <c r="B33" s="1">
        <v>110401</v>
      </c>
      <c r="C33" s="39"/>
      <c r="D33" s="34"/>
      <c r="E33" s="33"/>
      <c r="F33" s="11" t="s">
        <v>76</v>
      </c>
      <c r="G33" s="1" t="s">
        <v>52</v>
      </c>
      <c r="H33" s="12" t="s">
        <v>77</v>
      </c>
      <c r="I33" s="13" t="s">
        <v>52</v>
      </c>
      <c r="J33" s="34"/>
      <c r="K33" s="37"/>
      <c r="L33" s="37"/>
      <c r="M33" s="16"/>
      <c r="N33" s="16"/>
      <c r="O33" s="16">
        <f t="shared" si="5"/>
        <v>0</v>
      </c>
      <c r="P33" s="38"/>
      <c r="Q33" s="24">
        <v>54.01</v>
      </c>
      <c r="R33" s="38"/>
      <c r="S33" s="27">
        <v>17.52</v>
      </c>
      <c r="T33" s="20"/>
      <c r="U33" s="20"/>
      <c r="V33" s="21">
        <f>SUM(V7:V32)</f>
        <v>1647.1899999999994</v>
      </c>
    </row>
    <row r="41" spans="1:22" ht="15.75" customHeight="1">
      <c r="B41" s="22"/>
    </row>
  </sheetData>
  <sheetProtection selectLockedCells="1" selectUnlockedCells="1"/>
  <autoFilter ref="A2:W3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26">
    <mergeCell ref="A1:W1"/>
    <mergeCell ref="A2:W2"/>
    <mergeCell ref="A3:B3"/>
    <mergeCell ref="C3:D3"/>
    <mergeCell ref="E3:L3"/>
    <mergeCell ref="M3:O3"/>
    <mergeCell ref="P3:U3"/>
    <mergeCell ref="V3:V5"/>
    <mergeCell ref="W3:W5"/>
    <mergeCell ref="A4:A5"/>
    <mergeCell ref="B4:B5"/>
    <mergeCell ref="C4:C5"/>
    <mergeCell ref="F4:F5"/>
    <mergeCell ref="G4:H4"/>
    <mergeCell ref="I4:J4"/>
    <mergeCell ref="D4:D5"/>
    <mergeCell ref="E4:E5"/>
    <mergeCell ref="U4:U5"/>
    <mergeCell ref="N4:N5"/>
    <mergeCell ref="K4:K5"/>
    <mergeCell ref="L4:L5"/>
    <mergeCell ref="P4:Q4"/>
    <mergeCell ref="R4:S4"/>
    <mergeCell ref="T4:T5"/>
    <mergeCell ref="O4:O5"/>
    <mergeCell ref="M4:M5"/>
  </mergeCells>
  <conditionalFormatting sqref="T9:U9 T18:U18 T20:U20 T12:U14 T7:W7 O7:O15 O17:O33 T24:U32 V8:W32">
    <cfRule type="expression" dxfId="6" priority="95" stopIfTrue="1">
      <formula>#REF!&lt;&gt;#REF!</formula>
    </cfRule>
  </conditionalFormatting>
  <conditionalFormatting sqref="T8:U8">
    <cfRule type="expression" dxfId="5" priority="85" stopIfTrue="1">
      <formula>#REF!&lt;&gt;#REF!</formula>
    </cfRule>
  </conditionalFormatting>
  <conditionalFormatting sqref="T10:U11">
    <cfRule type="expression" dxfId="4" priority="84" stopIfTrue="1">
      <formula>#REF!&lt;&gt;#REF!</formula>
    </cfRule>
  </conditionalFormatting>
  <conditionalFormatting sqref="T15:U17">
    <cfRule type="expression" dxfId="3" priority="82" stopIfTrue="1">
      <formula>#REF!&lt;&gt;#REF!</formula>
    </cfRule>
  </conditionalFormatting>
  <conditionalFormatting sqref="T19:U19">
    <cfRule type="expression" dxfId="2" priority="81" stopIfTrue="1">
      <formula>#REF!&lt;&gt;#REF!</formula>
    </cfRule>
  </conditionalFormatting>
  <conditionalFormatting sqref="T21:U23">
    <cfRule type="expression" dxfId="1" priority="80" stopIfTrue="1">
      <formula>#REF!&lt;&gt;#REF!</formula>
    </cfRule>
  </conditionalFormatting>
  <conditionalFormatting sqref="O16">
    <cfRule type="expression" dxfId="0" priority="56" stopIfTrue="1">
      <formula>#REF!&lt;&gt;#REF!</formula>
    </cfRule>
  </conditionalFormatting>
  <dataValidations count="3">
    <dataValidation type="list" errorStyle="warning" allowBlank="1" showErrorMessage="1" sqref="A7:B33">
      <formula1>#REF!</formula1>
      <formula2>0</formula2>
    </dataValidation>
    <dataValidation type="list" allowBlank="1" sqref="F7:F33">
      <formula1>"Nacional,Internacional"</formula1>
      <formula2>0</formula2>
    </dataValidation>
    <dataValidation type="list" allowBlank="1" sqref="I7:I33 G7:G33">
      <formula1>"AL,AP,AM,BA,CE,DF,ES,GO,MA,MT,MS,MG,PA,PB,PR,PE,PI,RJ,RN,RS,RO,RR,SC,SP,SE,TO,–"</formula1>
      <formula2>0</formula2>
    </dataValidation>
  </dataValidations>
  <pageMargins left="0.50972222222222219" right="0.50972222222222219" top="0.79027777777777775" bottom="0.790277777777777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Mapa - Passagens e Diárias</vt:lpstr>
      <vt:lpstr>Plan1</vt:lpstr>
      <vt:lpstr>Gráf1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usuário</cp:lastModifiedBy>
  <cp:revision>0</cp:revision>
  <cp:lastPrinted>2020-11-04T11:21:44Z</cp:lastPrinted>
  <dcterms:created xsi:type="dcterms:W3CDTF">2017-05-10T16:21:31Z</dcterms:created>
  <dcterms:modified xsi:type="dcterms:W3CDTF">2021-03-08T13:35:44Z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