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60" windowWidth="16380" windowHeight="663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Diárias'!$A$2:$X$48</definedName>
  </definedNames>
  <calcPr calcId="145621"/>
</workbook>
</file>

<file path=xl/calcChain.xml><?xml version="1.0" encoding="utf-8"?>
<calcChain xmlns="http://schemas.openxmlformats.org/spreadsheetml/2006/main">
  <c r="W48" i="1" l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V41" i="1"/>
  <c r="V42" i="1"/>
  <c r="V43" i="1"/>
  <c r="V44" i="1"/>
  <c r="V45" i="1"/>
  <c r="V46" i="1"/>
  <c r="V47" i="1"/>
  <c r="V29" i="1"/>
  <c r="V30" i="1"/>
  <c r="V31" i="1"/>
  <c r="V32" i="1"/>
  <c r="V33" i="1"/>
  <c r="V34" i="1"/>
  <c r="V35" i="1"/>
  <c r="V36" i="1"/>
  <c r="V37" i="1"/>
  <c r="V38" i="1"/>
  <c r="V39" i="1"/>
  <c r="V40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<sst xmlns="http://schemas.openxmlformats.org/spreadsheetml/2006/main" count="381" uniqueCount="147">
  <si>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</si>
  <si>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</si>
  <si>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</si>
  <si>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</si>
  <si>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</si>
  <si>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</si>
  <si>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</si>
  <si>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</si>
  <si>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</si>
  <si>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</si>
  <si>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</si>
  <si>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</si>
  <si>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</si>
  <si>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</si>
  <si>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</si>
  <si>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</si>
  <si>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</si>
  <si>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</si>
  <si>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</si>
  <si>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</si>
  <si>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</si>
  <si>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</si>
  <si>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</si>
  <si>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</si>
  <si>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</si>
  <si>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</si>
  <si>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</si>
  <si>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</si>
  <si>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</si>
  <si>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</si>
  <si>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</si>
  <si>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</si>
  <si>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</si>
  <si>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</si>
  <si>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</si>
  <si>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</si>
  <si>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</si>
  <si>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</si>
  <si>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</si>
  <si>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</si>
  <si>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</si>
  <si>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</si>
  <si>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</si>
  <si>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</si>
  <si>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</si>
  <si>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</si>
  <si>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</si>
  <si>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</si>
  <si>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</si>
  <si>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</si>
  <si>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</si>
  <si>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</si>
  <si>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</si>
  <si>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</si>
  <si>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</si>
  <si>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</si>
  <si>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</si>
  <si>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</si>
  <si>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</si>
  <si>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</si>
  <si>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</si>
  <si>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</si>
  <si>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</si>
  <si>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</si>
  <si>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</si>
  <si>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</si>
  <si>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</si>
  <si>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SDS</t>
  </si>
  <si>
    <t>FERH</t>
  </si>
  <si>
    <t>SECULT</t>
  </si>
  <si>
    <t>FFPP - UPE</t>
  </si>
  <si>
    <t>Nacional</t>
  </si>
  <si>
    <t>SEGURANÇA DO GOVERNADOR</t>
  </si>
  <si>
    <t>RECIFE</t>
  </si>
  <si>
    <t>DF</t>
  </si>
  <si>
    <t>ST PM</t>
  </si>
  <si>
    <t>CB PM</t>
  </si>
  <si>
    <t>CB BM</t>
  </si>
  <si>
    <t>CAP BM</t>
  </si>
  <si>
    <t>SD BM</t>
  </si>
  <si>
    <t>BODOCÓ</t>
  </si>
  <si>
    <t>CARPINA</t>
  </si>
  <si>
    <t>MATRIZ DE GERENCIAMENTO DE DIÁRIAS E PASSAGENS REFERENTE AO MÊS DE ABRIL 2020</t>
  </si>
  <si>
    <t>GRAVATÁ</t>
  </si>
  <si>
    <t>CLÉBER CAVALCANTE CARDOZO PEREIRA</t>
  </si>
  <si>
    <t>AMANDA ARAÚJO DE LIRA</t>
  </si>
  <si>
    <t>FLÁVIO VIEIRA DE MENDONÇA</t>
  </si>
  <si>
    <t>MARCO FILIPO DA SILVA MARIA</t>
  </si>
  <si>
    <t>FÁBIO BONIFÁCIO DOS SANTOS</t>
  </si>
  <si>
    <t>LUIZ JOSÉ GONÇALVES FONTES</t>
  </si>
  <si>
    <t>ABIMAEL MATIAS DE SOUZA JÚNIOR</t>
  </si>
  <si>
    <t>DENÍLSON JOSÉ DE ANDRADE SALGUEIRO</t>
  </si>
  <si>
    <r>
      <t>EDVALDO </t>
    </r>
    <r>
      <rPr>
        <b/>
        <sz val="11"/>
        <color rgb="FF000000"/>
        <rFont val="Calibri"/>
        <family val="2"/>
        <scheme val="minor"/>
      </rPr>
      <t>THOMAZI</t>
    </r>
  </si>
  <si>
    <r>
      <t>JOSEMAR </t>
    </r>
    <r>
      <rPr>
        <b/>
        <sz val="11"/>
        <color rgb="FF000000"/>
        <rFont val="Calibri"/>
        <family val="2"/>
        <scheme val="minor"/>
      </rPr>
      <t>CARTIER </t>
    </r>
    <r>
      <rPr>
        <sz val="11"/>
        <color rgb="FF000000"/>
        <rFont val="Calibri"/>
        <family val="2"/>
        <scheme val="minor"/>
      </rPr>
      <t>RIBEIRO DE MORAES</t>
    </r>
  </si>
  <si>
    <r>
      <t>NEEMIAS</t>
    </r>
    <r>
      <rPr>
        <sz val="11"/>
        <color rgb="FF000000"/>
        <rFont val="Calibri"/>
        <family val="2"/>
        <scheme val="minor"/>
      </rPr>
      <t> AUGUSTO SANTIAGO GUIMARÃES</t>
    </r>
  </si>
  <si>
    <r>
      <t>D</t>
    </r>
    <r>
      <rPr>
        <sz val="11"/>
        <color rgb="FF000000"/>
        <rFont val="Calibri"/>
        <family val="2"/>
        <scheme val="minor"/>
      </rPr>
      <t>ANIEL </t>
    </r>
    <r>
      <rPr>
        <b/>
        <sz val="11"/>
        <color rgb="FF000000"/>
        <rFont val="Calibri"/>
        <family val="2"/>
        <scheme val="minor"/>
      </rPr>
      <t>QUINTINO</t>
    </r>
    <r>
      <rPr>
        <sz val="11"/>
        <color rgb="FF000000"/>
        <rFont val="Calibri"/>
        <family val="2"/>
        <scheme val="minor"/>
      </rPr>
      <t> DOS SANTOS</t>
    </r>
  </si>
  <si>
    <r>
      <t>JADSON </t>
    </r>
    <r>
      <rPr>
        <sz val="11"/>
        <color rgb="FF000000"/>
        <rFont val="Calibri"/>
        <family val="2"/>
        <scheme val="minor"/>
      </rPr>
      <t>BATISTA DO NASCIMENTO</t>
    </r>
  </si>
  <si>
    <r>
      <t>REINALDO ALBERTO </t>
    </r>
    <r>
      <rPr>
        <b/>
        <sz val="11"/>
        <color rgb="FF000000"/>
        <rFont val="Calibri"/>
        <family val="2"/>
        <scheme val="minor"/>
      </rPr>
      <t>BRAGA </t>
    </r>
    <r>
      <rPr>
        <sz val="11"/>
        <color rgb="FF000000"/>
        <rFont val="Calibri"/>
        <family val="2"/>
        <scheme val="minor"/>
      </rPr>
      <t>DA SILVA</t>
    </r>
  </si>
  <si>
    <r>
      <t>MARCO </t>
    </r>
    <r>
      <rPr>
        <b/>
        <sz val="11"/>
        <color rgb="FF000000"/>
        <rFont val="Calibri"/>
        <family val="2"/>
        <scheme val="minor"/>
      </rPr>
      <t>FILIPO </t>
    </r>
    <r>
      <rPr>
        <sz val="11"/>
        <color rgb="FF000000"/>
        <rFont val="Calibri"/>
        <family val="2"/>
        <scheme val="minor"/>
      </rPr>
      <t>DA SILVA MARIA</t>
    </r>
  </si>
  <si>
    <r>
      <t>AGILANA</t>
    </r>
    <r>
      <rPr>
        <sz val="11"/>
        <color rgb="FF000000"/>
        <rFont val="Calibri"/>
        <family val="2"/>
        <scheme val="minor"/>
      </rPr>
      <t> INOJOSA BARBOSA</t>
    </r>
  </si>
  <si>
    <r>
      <t>JOEL VALENÇA </t>
    </r>
    <r>
      <rPr>
        <b/>
        <sz val="11"/>
        <color rgb="FF000000"/>
        <rFont val="Calibri"/>
        <family val="2"/>
        <scheme val="minor"/>
      </rPr>
      <t>PIMENTEL</t>
    </r>
  </si>
  <si>
    <t>MÁRCIO ANTÔNIO AMORIM</t>
  </si>
  <si>
    <t>MARÍLIA FIGUERÔA MENDONÇA</t>
  </si>
  <si>
    <t>950922-4</t>
  </si>
  <si>
    <t>711021-9</t>
  </si>
  <si>
    <t>336353-8</t>
  </si>
  <si>
    <t>383491-3</t>
  </si>
  <si>
    <t>707468-9</t>
  </si>
  <si>
    <t>910053-9</t>
  </si>
  <si>
    <t>798107-4</t>
  </si>
  <si>
    <t>710316-6</t>
  </si>
  <si>
    <t>104248-3</t>
  </si>
  <si>
    <t>104663-2</t>
  </si>
  <si>
    <t>104599-7</t>
  </si>
  <si>
    <t>711225-4</t>
  </si>
  <si>
    <t>30419-0</t>
  </si>
  <si>
    <t>707430-1</t>
  </si>
  <si>
    <t>940413-9</t>
  </si>
  <si>
    <t>940379-5</t>
  </si>
  <si>
    <t>940388-4</t>
  </si>
  <si>
    <t>336343-0</t>
  </si>
  <si>
    <t>2º SGT BM</t>
  </si>
  <si>
    <t>1º TEN BM</t>
  </si>
  <si>
    <t>MAJ BM</t>
  </si>
  <si>
    <t>ASSIST. SOCIAL</t>
  </si>
  <si>
    <t>1° TEN BM</t>
  </si>
  <si>
    <t>ENGº CIVIL</t>
  </si>
  <si>
    <t>FUNC. CIVIL</t>
  </si>
  <si>
    <t>3º SGT PM</t>
  </si>
  <si>
    <t>3º SGT BM</t>
  </si>
  <si>
    <t>CB BM </t>
  </si>
  <si>
    <t>2º SGT PM</t>
  </si>
  <si>
    <t>Ordem de Serviço SAGOP/CODECIPE n° 021 - OPERAÇÃO CHUVA SERTÃO 2020</t>
  </si>
  <si>
    <t>Regular a realização das Oficinas de Proteção e Defesa Civil na cidade de Carpina - PE, com foco na capacitação das Coordenadorias Municipais de Defesa Civil (COMPDEC's) da Mata Norte Pernambucana.</t>
  </si>
  <si>
    <t>Regular ação da SEDEC quanto a orientações no Município de Terra Nova-PE.</t>
  </si>
  <si>
    <t>Regular ação de vistoria a ser realizada no Município de Afogados da Ingazeira-PE. Regular ação de acompanhamento no Município de Floresta-PE</t>
  </si>
  <si>
    <t>Vistoria técnica na Barragem de Aldeia Velha no Município de Arcoverde</t>
  </si>
  <si>
    <t>Regular as ações do GAD/RMR na entrega de materiais de ajuda humanitária no município de Itaíba-PE.</t>
  </si>
  <si>
    <t>Regular as ações do GAD/RMR em vistoria para emissão de Parecer Técnico no Município de Pedra-PE.</t>
  </si>
  <si>
    <t>Regular ação de apoio técnico aos Municípios de Águas Belas e Itaiba</t>
  </si>
  <si>
    <t>ITAÍBA</t>
  </si>
  <si>
    <t>PEDRA</t>
  </si>
  <si>
    <t>ÁGUAS BELAS</t>
  </si>
  <si>
    <t>ÁGUAS BELAS e ITAÍBA</t>
  </si>
  <si>
    <t>TERRA NOVA</t>
  </si>
  <si>
    <t>AFOGADOS DA INGAZEIRA, CARNAÍBA e FLORESTA</t>
  </si>
  <si>
    <t>ARCOVERDE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</si>
</sst>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1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8" fillId="0" borderId="16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13" fillId="0" borderId="16" xfId="0" applyFont="1" applyBorder="1"/>
    <xf numFmtId="167" fontId="0" fillId="0" borderId="16" xfId="0" applyNumberFormat="1" applyBorder="1" applyAlignment="1">
      <alignment horizontal="center" vertical="center"/>
    </xf>
    <xf numFmtId="0" fontId="14" fillId="0" borderId="16" xfId="0" applyFont="1" applyBorder="1"/>
    <xf numFmtId="0" fontId="13" fillId="0" borderId="16" xfId="0" applyFont="1" applyBorder="1" applyAlignment="1">
      <alignment horizontal="center" vertical="center"/>
    </xf>
    <xf numFmtId="8" fontId="8" fillId="0" borderId="16" xfId="0" applyNumberFormat="1" applyFont="1" applyFill="1" applyBorder="1" applyAlignment="1">
      <alignment horizontal="right" vertical="center"/>
    </xf>
    <xf numFmtId="0" fontId="13" fillId="0" borderId="0" xfId="0" applyFont="1"/>
    <xf numFmtId="0" fontId="0" fillId="0" borderId="16" xfId="0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167" fontId="0" fillId="0" borderId="16" xfId="0" applyNumberFormat="1" applyFill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1" fontId="0" fillId="0" borderId="20" xfId="6" applyNumberFormat="1" applyFont="1" applyBorder="1" applyAlignment="1">
      <alignment horizontal="center"/>
    </xf>
    <xf numFmtId="1" fontId="0" fillId="0" borderId="16" xfId="6" applyNumberFormat="1" applyFont="1" applyBorder="1" applyAlignment="1">
      <alignment horizontal="center"/>
    </xf>
    <xf numFmtId="0" fontId="13" fillId="0" borderId="16" xfId="0" applyFont="1" applyFill="1" applyBorder="1" applyAlignment="1">
      <alignment vertical="center"/>
    </xf>
    <xf numFmtId="1" fontId="0" fillId="0" borderId="20" xfId="6" applyNumberFormat="1" applyFont="1" applyFill="1" applyBorder="1" applyAlignment="1">
      <alignment horizontal="center"/>
    </xf>
    <xf numFmtId="0" fontId="13" fillId="0" borderId="16" xfId="22" applyFont="1" applyBorder="1" applyAlignment="1">
      <alignment horizontal="justify" vertical="justify" wrapText="1"/>
    </xf>
    <xf numFmtId="0" fontId="8" fillId="0" borderId="17" xfId="0" applyFont="1" applyFill="1" applyBorder="1" applyAlignment="1">
      <alignment horizontal="justify" vertical="justify"/>
    </xf>
    <xf numFmtId="0" fontId="8" fillId="0" borderId="16" xfId="0" applyFont="1" applyFill="1" applyBorder="1" applyAlignment="1">
      <alignment horizontal="justify" vertical="justify"/>
    </xf>
    <xf numFmtId="0" fontId="7" fillId="0" borderId="0" xfId="0" applyFont="1" applyFill="1" applyAlignment="1">
      <alignment horizontal="justify" vertical="justify"/>
    </xf>
    <xf numFmtId="164" fontId="8" fillId="0" borderId="16" xfId="0" applyNumberFormat="1" applyFont="1" applyFill="1" applyBorder="1" applyAlignment="1">
      <alignment horizontal="justify" vertical="justify"/>
    </xf>
    <xf numFmtId="0" fontId="14" fillId="0" borderId="16" xfId="22" applyFont="1" applyBorder="1" applyAlignment="1">
      <alignment horizontal="justify" vertical="justify" wrapText="1"/>
    </xf>
    <xf numFmtId="0" fontId="13" fillId="0" borderId="19" xfId="22" applyFont="1" applyBorder="1" applyAlignment="1">
      <alignment horizontal="justify" vertical="justify" wrapText="1"/>
    </xf>
    <xf numFmtId="0" fontId="13" fillId="0" borderId="0" xfId="22" applyFont="1" applyFill="1" applyAlignment="1">
      <alignment horizontal="justify" vertical="justify" wrapText="1"/>
    </xf>
    <xf numFmtId="0" fontId="13" fillId="0" borderId="16" xfId="22" applyFont="1" applyFill="1" applyBorder="1" applyAlignment="1">
      <alignment horizontal="justify" vertical="justify" wrapText="1"/>
    </xf>
    <xf numFmtId="0" fontId="7" fillId="0" borderId="16" xfId="0" applyFont="1" applyFill="1" applyBorder="1" applyAlignment="1">
      <alignment horizontal="justify" vertical="justify"/>
    </xf>
    <xf numFmtId="0" fontId="14" fillId="0" borderId="16" xfId="7" applyFont="1" applyBorder="1" applyAlignment="1">
      <alignment horizontal="justify" vertical="justify" wrapText="1"/>
    </xf>
    <xf numFmtId="166" fontId="8" fillId="0" borderId="18" xfId="0" applyNumberFormat="1" applyFont="1" applyFill="1" applyBorder="1" applyAlignment="1">
      <alignment horizontal="center" vertical="justify"/>
    </xf>
    <xf numFmtId="0" fontId="7" fillId="0" borderId="16" xfId="0" applyFont="1" applyFill="1" applyBorder="1" applyAlignment="1">
      <alignment horizontal="center" vertical="justify"/>
    </xf>
    <xf numFmtId="14" fontId="8" fillId="0" borderId="16" xfId="0" applyNumberFormat="1" applyFont="1" applyFill="1" applyBorder="1" applyAlignment="1">
      <alignment horizontal="center" vertical="justify"/>
    </xf>
    <xf numFmtId="164" fontId="8" fillId="0" borderId="16" xfId="0" applyNumberFormat="1" applyFont="1" applyFill="1" applyBorder="1" applyAlignment="1">
      <alignment horizontal="center" vertical="justify"/>
    </xf>
    <xf numFmtId="0" fontId="1" fillId="0" borderId="16" xfId="22" applyBorder="1" applyAlignment="1">
      <alignment horizontal="center" vertical="justify"/>
    </xf>
    <xf numFmtId="0" fontId="1" fillId="0" borderId="16" xfId="22" applyFill="1" applyBorder="1" applyAlignment="1">
      <alignment horizontal="center" vertical="justify"/>
    </xf>
    <xf numFmtId="167" fontId="7" fillId="0" borderId="16" xfId="0" applyNumberFormat="1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right"/>
    </xf>
    <xf numFmtId="0" fontId="0" fillId="0" borderId="16" xfId="0" applyFill="1" applyBorder="1" applyAlignment="1">
      <alignment horizontal="right"/>
    </xf>
    <xf numFmtId="0" fontId="1" fillId="0" borderId="16" xfId="22" applyBorder="1" applyAlignment="1">
      <alignment horizontal="right" vertical="justify"/>
    </xf>
    <xf numFmtId="0" fontId="1" fillId="0" borderId="16" xfId="22" applyFill="1" applyBorder="1" applyAlignment="1">
      <alignment horizontal="right" vertical="justify"/>
    </xf>
    <xf numFmtId="0" fontId="7" fillId="0" borderId="16" xfId="0" applyFont="1" applyFill="1" applyBorder="1" applyAlignment="1">
      <alignment horizontal="right" vertical="justify"/>
    </xf>
    <xf numFmtId="0" fontId="7" fillId="0" borderId="0" xfId="0" applyFont="1" applyFill="1" applyAlignment="1">
      <alignment horizontal="right"/>
    </xf>
    <xf numFmtId="8" fontId="0" fillId="0" borderId="16" xfId="0" applyNumberForma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 vertical="justify"/>
    </xf>
    <xf numFmtId="165" fontId="8" fillId="0" borderId="16" xfId="0" applyNumberFormat="1" applyFont="1" applyFill="1" applyBorder="1" applyAlignment="1">
      <alignment horizontal="center" vertical="justify"/>
    </xf>
    <xf numFmtId="164" fontId="12" fillId="0" borderId="16" xfId="0" applyNumberFormat="1" applyFont="1" applyFill="1" applyBorder="1" applyAlignment="1">
      <alignment horizontal="right" vertical="justify"/>
    </xf>
    <xf numFmtId="0" fontId="11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justify"/>
    </xf>
    <xf numFmtId="0" fontId="8" fillId="0" borderId="16" xfId="0" applyFont="1" applyFill="1" applyBorder="1" applyAlignment="1">
      <alignment horizontal="center" vertical="justify"/>
    </xf>
    <xf numFmtId="0" fontId="8" fillId="0" borderId="15" xfId="0" applyFont="1" applyFill="1" applyBorder="1" applyAlignment="1">
      <alignment horizontal="center" vertical="justify"/>
    </xf>
    <xf numFmtId="0" fontId="8" fillId="0" borderId="13" xfId="0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23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7" xfId="22"/>
    <cellStyle name="Normal 2" xfId="8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9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86368"/>
        <c:axId val="64650560"/>
      </c:barChart>
      <c:catAx>
        <c:axId val="4178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64650560"/>
        <c:crosses val="autoZero"/>
        <c:auto val="1"/>
        <c:lblAlgn val="ctr"/>
        <c:lblOffset val="100"/>
        <c:noMultiLvlLbl val="0"/>
      </c:catAx>
      <c:valAx>
        <c:axId val="6465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786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28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8"/>
  <sheetViews>
    <sheetView showGridLines="0" tabSelected="1" zoomScale="60" zoomScaleNormal="60" workbookViewId="0">
      <selection activeCell="P7" sqref="P7:P47"/>
    </sheetView>
  </sheetViews>
  <sheetFormatPr defaultColWidth="14.44140625" defaultRowHeight="15.75" customHeight="1"/>
  <cols>
    <col min="1" max="1" width="12.88671875" style="2" bestFit="1" customWidth="1"/>
    <col min="2" max="2" width="12.5546875" style="2" bestFit="1" customWidth="1"/>
    <col min="3" max="3" width="56.33203125" style="2" customWidth="1"/>
    <col min="4" max="4" width="11.5546875" style="2" bestFit="1" customWidth="1"/>
    <col min="5" max="5" width="22.5546875" style="2" bestFit="1" customWidth="1"/>
    <col min="6" max="6" width="32" style="2" bestFit="1" customWidth="1"/>
    <col min="7" max="7" width="12.44140625" style="2" bestFit="1" customWidth="1"/>
    <col min="8" max="8" width="11" style="2" bestFit="1" customWidth="1"/>
    <col min="9" max="9" width="19.33203125" style="2" bestFit="1" customWidth="1"/>
    <col min="10" max="10" width="11.5546875" style="2" bestFit="1" customWidth="1"/>
    <col min="11" max="11" width="47.6640625" style="2" bestFit="1" customWidth="1"/>
    <col min="12" max="12" width="17" style="2" customWidth="1"/>
    <col min="13" max="13" width="14.109375" style="2" customWidth="1"/>
    <col min="14" max="14" width="12.5546875" style="2" bestFit="1" customWidth="1"/>
    <col min="15" max="15" width="15" style="2" bestFit="1" customWidth="1"/>
    <col min="16" max="16" width="17.6640625" style="2" bestFit="1" customWidth="1"/>
    <col min="17" max="17" width="14.44140625" style="2"/>
    <col min="18" max="18" width="16.33203125" style="2" customWidth="1"/>
    <col min="19" max="19" width="15.33203125" style="64" customWidth="1"/>
    <col min="20" max="20" width="14.44140625" style="64"/>
    <col min="21" max="21" width="14.44140625" style="2"/>
    <col min="22" max="22" width="13" style="2" customWidth="1"/>
    <col min="23" max="23" width="21.44140625" style="2" customWidth="1"/>
    <col min="24" max="24" width="35" style="2" customWidth="1"/>
    <col min="25" max="26" width="14.44140625" style="2"/>
    <col min="27" max="30" width="0" style="2" hidden="1" customWidth="1"/>
    <col min="31" max="16384" width="14.44140625" style="2"/>
  </cols>
  <sheetData>
    <row r="1" spans="1:30" ht="21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30" ht="13.8">
      <c r="A2" s="76" t="s">
        <v>82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30" ht="13.8">
      <c r="A3" s="77" t="s">
        <v>0</v>
      </c>
      <c r="B3" s="77"/>
      <c r="C3" s="78" t="s">
        <v>1</v>
      </c>
      <c r="D3" s="78"/>
      <c r="E3" s="78"/>
      <c r="F3" s="78" t="s">
        <v>2</v>
      </c>
      <c r="G3" s="78"/>
      <c r="H3" s="78"/>
      <c r="I3" s="78"/>
      <c r="J3" s="78"/>
      <c r="K3" s="78"/>
      <c r="L3" s="78"/>
      <c r="M3" s="78"/>
      <c r="N3" s="78" t="s">
        <v>3</v>
      </c>
      <c r="O3" s="78"/>
      <c r="P3" s="78"/>
      <c r="Q3" s="78" t="s">
        <v>4</v>
      </c>
      <c r="R3" s="78"/>
      <c r="S3" s="78"/>
      <c r="T3" s="78"/>
      <c r="U3" s="78"/>
      <c r="V3" s="78"/>
      <c r="W3" s="76" t="s">
        <v>5</v>
      </c>
      <c r="X3" s="76" t="s">
        <v>6</v>
      </c>
    </row>
    <row r="4" spans="1:30" ht="23.25" customHeight="1">
      <c r="A4" s="79" t="s">
        <v>7</v>
      </c>
      <c r="B4" s="80" t="s">
        <v>8</v>
      </c>
      <c r="C4" s="81" t="s">
        <v>9</v>
      </c>
      <c r="D4" s="78" t="s">
        <v>10</v>
      </c>
      <c r="E4" s="78" t="s">
        <v>11</v>
      </c>
      <c r="F4" s="78" t="s">
        <v>12</v>
      </c>
      <c r="G4" s="78" t="s">
        <v>13</v>
      </c>
      <c r="H4" s="78" t="s">
        <v>14</v>
      </c>
      <c r="I4" s="78"/>
      <c r="J4" s="78" t="s">
        <v>15</v>
      </c>
      <c r="K4" s="78"/>
      <c r="L4" s="78" t="s">
        <v>16</v>
      </c>
      <c r="M4" s="78" t="s">
        <v>17</v>
      </c>
      <c r="N4" s="78" t="s">
        <v>18</v>
      </c>
      <c r="O4" s="78" t="s">
        <v>19</v>
      </c>
      <c r="P4" s="78" t="s">
        <v>20</v>
      </c>
      <c r="Q4" s="78" t="s">
        <v>21</v>
      </c>
      <c r="R4" s="78"/>
      <c r="S4" s="78" t="s">
        <v>22</v>
      </c>
      <c r="T4" s="78"/>
      <c r="U4" s="78" t="s">
        <v>23</v>
      </c>
      <c r="V4" s="78" t="s">
        <v>20</v>
      </c>
      <c r="W4" s="76"/>
      <c r="X4" s="76"/>
      <c r="AA4" s="3" t="s">
        <v>7</v>
      </c>
      <c r="AB4" s="3" t="s">
        <v>8</v>
      </c>
      <c r="AC4" s="3"/>
      <c r="AD4" s="3"/>
    </row>
    <row r="5" spans="1:30" ht="23.25" customHeight="1">
      <c r="A5" s="79"/>
      <c r="B5" s="80"/>
      <c r="C5" s="81"/>
      <c r="D5" s="78"/>
      <c r="E5" s="78"/>
      <c r="F5" s="78"/>
      <c r="G5" s="78"/>
      <c r="H5" s="21" t="s">
        <v>24</v>
      </c>
      <c r="I5" s="21" t="s">
        <v>25</v>
      </c>
      <c r="J5" s="21" t="s">
        <v>24</v>
      </c>
      <c r="K5" s="21" t="s">
        <v>26</v>
      </c>
      <c r="L5" s="78"/>
      <c r="M5" s="78"/>
      <c r="N5" s="78"/>
      <c r="O5" s="78"/>
      <c r="P5" s="78"/>
      <c r="Q5" s="21"/>
      <c r="R5" s="21" t="s">
        <v>28</v>
      </c>
      <c r="S5" s="57" t="s">
        <v>27</v>
      </c>
      <c r="T5" s="57" t="s">
        <v>28</v>
      </c>
      <c r="U5" s="78"/>
      <c r="V5" s="78"/>
      <c r="W5" s="78"/>
      <c r="X5" s="78"/>
      <c r="AA5" s="4" t="s">
        <v>29</v>
      </c>
      <c r="AB5" s="4" t="s">
        <v>30</v>
      </c>
      <c r="AC5" s="5"/>
      <c r="AD5" s="4"/>
    </row>
    <row r="6" spans="1:30" ht="27.6" hidden="1">
      <c r="A6" s="6" t="s">
        <v>31</v>
      </c>
      <c r="B6" s="7" t="s">
        <v>32</v>
      </c>
      <c r="C6" s="8" t="s">
        <v>33</v>
      </c>
      <c r="D6" s="9" t="s">
        <v>10</v>
      </c>
      <c r="E6" s="9" t="s">
        <v>34</v>
      </c>
      <c r="F6" s="9" t="s">
        <v>35</v>
      </c>
      <c r="G6" s="9" t="s">
        <v>36</v>
      </c>
      <c r="H6" s="10" t="s">
        <v>37</v>
      </c>
      <c r="I6" s="9" t="s">
        <v>38</v>
      </c>
      <c r="J6" s="9" t="s">
        <v>39</v>
      </c>
      <c r="K6" s="9" t="s">
        <v>40</v>
      </c>
      <c r="L6" s="10" t="s">
        <v>41</v>
      </c>
      <c r="M6" s="10" t="s">
        <v>42</v>
      </c>
      <c r="N6" s="10" t="s">
        <v>43</v>
      </c>
      <c r="O6" s="10" t="s">
        <v>44</v>
      </c>
      <c r="P6" s="10" t="s">
        <v>45</v>
      </c>
      <c r="Q6" s="9"/>
      <c r="R6" s="9" t="s">
        <v>46</v>
      </c>
      <c r="S6" s="58" t="s">
        <v>47</v>
      </c>
      <c r="T6" s="58" t="s">
        <v>48</v>
      </c>
      <c r="U6" s="10"/>
      <c r="V6" s="10" t="s">
        <v>49</v>
      </c>
      <c r="W6" s="11" t="s">
        <v>50</v>
      </c>
      <c r="X6" s="69"/>
      <c r="AA6" s="4" t="s">
        <v>51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7"/>
      <c r="D7" s="28"/>
      <c r="E7" s="31"/>
      <c r="F7" s="1" t="s">
        <v>72</v>
      </c>
      <c r="G7" s="12" t="s">
        <v>71</v>
      </c>
      <c r="H7" s="1" t="s">
        <v>52</v>
      </c>
      <c r="I7" s="13" t="s">
        <v>73</v>
      </c>
      <c r="J7" s="14" t="s">
        <v>52</v>
      </c>
      <c r="K7" s="15" t="s">
        <v>80</v>
      </c>
      <c r="L7" s="16">
        <v>43898</v>
      </c>
      <c r="M7" s="16">
        <v>43900</v>
      </c>
      <c r="N7" s="17"/>
      <c r="O7" s="17"/>
      <c r="P7" s="17"/>
      <c r="Q7" s="1">
        <v>2</v>
      </c>
      <c r="R7" s="26">
        <v>54.01</v>
      </c>
      <c r="S7" s="59">
        <v>1</v>
      </c>
      <c r="T7" s="65">
        <v>17.52</v>
      </c>
      <c r="U7" s="18">
        <f t="shared" ref="U7:U28" si="0">Q7+S7</f>
        <v>3</v>
      </c>
      <c r="V7" s="19">
        <f t="shared" ref="V7:V20" si="1">(Q7*R7)+(S7*T7)</f>
        <v>125.53999999999999</v>
      </c>
      <c r="W7" s="19">
        <f t="shared" ref="W7:W47" si="2">SUM(Q7*R7)+(S7*T7)</f>
        <v>125.53999999999999</v>
      </c>
      <c r="X7" s="70"/>
      <c r="AA7" s="4" t="s">
        <v>57</v>
      </c>
      <c r="AB7" s="4" t="s">
        <v>53</v>
      </c>
      <c r="AC7" s="5"/>
      <c r="AD7" s="4"/>
    </row>
    <row r="8" spans="1:30" ht="15.75" customHeight="1">
      <c r="A8" s="1">
        <v>110400</v>
      </c>
      <c r="B8" s="1">
        <v>110401</v>
      </c>
      <c r="C8" s="25"/>
      <c r="D8" s="31"/>
      <c r="E8" s="31"/>
      <c r="F8" s="1" t="s">
        <v>72</v>
      </c>
      <c r="G8" s="12" t="s">
        <v>71</v>
      </c>
      <c r="H8" s="1" t="s">
        <v>52</v>
      </c>
      <c r="I8" s="13" t="s">
        <v>73</v>
      </c>
      <c r="J8" s="14" t="s">
        <v>52</v>
      </c>
      <c r="K8" s="15" t="s">
        <v>80</v>
      </c>
      <c r="L8" s="16">
        <v>43898</v>
      </c>
      <c r="M8" s="16">
        <v>43900</v>
      </c>
      <c r="N8" s="17"/>
      <c r="O8" s="17"/>
      <c r="P8" s="17"/>
      <c r="Q8" s="1">
        <v>2</v>
      </c>
      <c r="R8" s="26">
        <v>54.01</v>
      </c>
      <c r="S8" s="59">
        <v>1</v>
      </c>
      <c r="T8" s="65">
        <v>17.52</v>
      </c>
      <c r="U8" s="18">
        <f t="shared" si="0"/>
        <v>3</v>
      </c>
      <c r="V8" s="19">
        <f t="shared" si="1"/>
        <v>125.53999999999999</v>
      </c>
      <c r="W8" s="19">
        <f t="shared" si="2"/>
        <v>125.53999999999999</v>
      </c>
      <c r="X8" s="70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30"/>
      <c r="D9" s="28"/>
      <c r="E9" s="31"/>
      <c r="F9" s="1" t="s">
        <v>72</v>
      </c>
      <c r="G9" s="12" t="s">
        <v>71</v>
      </c>
      <c r="H9" s="1" t="s">
        <v>52</v>
      </c>
      <c r="I9" s="13" t="s">
        <v>73</v>
      </c>
      <c r="J9" s="14" t="s">
        <v>52</v>
      </c>
      <c r="K9" s="15" t="s">
        <v>80</v>
      </c>
      <c r="L9" s="16">
        <v>43898</v>
      </c>
      <c r="M9" s="16">
        <v>43900</v>
      </c>
      <c r="N9" s="17"/>
      <c r="O9" s="17"/>
      <c r="P9" s="17"/>
      <c r="Q9" s="1">
        <v>2</v>
      </c>
      <c r="R9" s="26">
        <v>54.01</v>
      </c>
      <c r="S9" s="59">
        <v>1</v>
      </c>
      <c r="T9" s="65">
        <v>17.52</v>
      </c>
      <c r="U9" s="18">
        <f t="shared" si="0"/>
        <v>3</v>
      </c>
      <c r="V9" s="19">
        <f t="shared" si="1"/>
        <v>125.53999999999999</v>
      </c>
      <c r="W9" s="19">
        <f t="shared" si="2"/>
        <v>125.53999999999999</v>
      </c>
      <c r="X9" s="70"/>
      <c r="AA9" s="4" t="s">
        <v>58</v>
      </c>
      <c r="AB9" s="4" t="s">
        <v>54</v>
      </c>
      <c r="AC9" s="5"/>
      <c r="AD9" s="4"/>
    </row>
    <row r="10" spans="1:30" ht="15.75" customHeight="1">
      <c r="A10" s="1">
        <v>110400</v>
      </c>
      <c r="B10" s="1">
        <v>110401</v>
      </c>
      <c r="C10" s="30"/>
      <c r="D10" s="20"/>
      <c r="E10" s="20"/>
      <c r="F10" s="1" t="s">
        <v>72</v>
      </c>
      <c r="G10" s="12" t="s">
        <v>71</v>
      </c>
      <c r="H10" s="1" t="s">
        <v>52</v>
      </c>
      <c r="I10" s="13" t="s">
        <v>73</v>
      </c>
      <c r="J10" s="14" t="s">
        <v>52</v>
      </c>
      <c r="K10" s="15" t="s">
        <v>83</v>
      </c>
      <c r="L10" s="16">
        <v>43908</v>
      </c>
      <c r="M10" s="16">
        <v>43911</v>
      </c>
      <c r="N10" s="17"/>
      <c r="O10" s="17"/>
      <c r="P10" s="17"/>
      <c r="Q10" s="1">
        <v>4</v>
      </c>
      <c r="R10" s="26">
        <v>54.01</v>
      </c>
      <c r="S10" s="59">
        <v>0</v>
      </c>
      <c r="T10" s="65">
        <v>17.52</v>
      </c>
      <c r="U10" s="18">
        <f t="shared" si="0"/>
        <v>4</v>
      </c>
      <c r="V10" s="19">
        <f t="shared" si="1"/>
        <v>216.04</v>
      </c>
      <c r="W10" s="19">
        <f t="shared" si="2"/>
        <v>216.04</v>
      </c>
      <c r="X10" s="70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3"/>
      <c r="D11" s="20"/>
      <c r="E11" s="20"/>
      <c r="F11" s="1" t="s">
        <v>72</v>
      </c>
      <c r="G11" s="12" t="s">
        <v>71</v>
      </c>
      <c r="H11" s="1" t="s">
        <v>52</v>
      </c>
      <c r="I11" s="13" t="s">
        <v>73</v>
      </c>
      <c r="J11" s="14" t="s">
        <v>52</v>
      </c>
      <c r="K11" s="15" t="s">
        <v>83</v>
      </c>
      <c r="L11" s="16">
        <v>43908</v>
      </c>
      <c r="M11" s="16">
        <v>43911</v>
      </c>
      <c r="N11" s="17"/>
      <c r="O11" s="17"/>
      <c r="P11" s="17"/>
      <c r="Q11" s="1">
        <v>4</v>
      </c>
      <c r="R11" s="26">
        <v>54.01</v>
      </c>
      <c r="S11" s="59">
        <v>0</v>
      </c>
      <c r="T11" s="65">
        <v>17.52</v>
      </c>
      <c r="U11" s="18">
        <f t="shared" si="0"/>
        <v>4</v>
      </c>
      <c r="V11" s="19">
        <f t="shared" si="1"/>
        <v>216.04</v>
      </c>
      <c r="W11" s="19">
        <f t="shared" si="2"/>
        <v>216.04</v>
      </c>
      <c r="X11" s="70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3"/>
      <c r="D12" s="20"/>
      <c r="E12" s="20"/>
      <c r="F12" s="1" t="s">
        <v>72</v>
      </c>
      <c r="G12" s="12" t="s">
        <v>71</v>
      </c>
      <c r="H12" s="1" t="s">
        <v>52</v>
      </c>
      <c r="I12" s="13" t="s">
        <v>73</v>
      </c>
      <c r="J12" s="14" t="s">
        <v>52</v>
      </c>
      <c r="K12" s="15" t="s">
        <v>83</v>
      </c>
      <c r="L12" s="16">
        <v>43908</v>
      </c>
      <c r="M12" s="16">
        <v>43911</v>
      </c>
      <c r="N12" s="17"/>
      <c r="O12" s="17"/>
      <c r="P12" s="17"/>
      <c r="Q12" s="1">
        <v>4</v>
      </c>
      <c r="R12" s="26">
        <v>54.01</v>
      </c>
      <c r="S12" s="59">
        <v>0</v>
      </c>
      <c r="T12" s="65">
        <v>17.52</v>
      </c>
      <c r="U12" s="18">
        <f t="shared" si="0"/>
        <v>4</v>
      </c>
      <c r="V12" s="19">
        <f t="shared" si="1"/>
        <v>216.04</v>
      </c>
      <c r="W12" s="19">
        <f t="shared" si="2"/>
        <v>216.04</v>
      </c>
      <c r="X12" s="70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30"/>
      <c r="D13" s="20"/>
      <c r="E13" s="31"/>
      <c r="F13" s="1" t="s">
        <v>72</v>
      </c>
      <c r="G13" s="12" t="s">
        <v>71</v>
      </c>
      <c r="H13" s="1" t="s">
        <v>52</v>
      </c>
      <c r="I13" s="13" t="s">
        <v>73</v>
      </c>
      <c r="J13" s="14" t="s">
        <v>52</v>
      </c>
      <c r="K13" s="15" t="s">
        <v>83</v>
      </c>
      <c r="L13" s="16">
        <v>43924</v>
      </c>
      <c r="M13" s="16">
        <v>43932</v>
      </c>
      <c r="N13" s="17"/>
      <c r="O13" s="17"/>
      <c r="P13" s="17"/>
      <c r="Q13" s="1">
        <v>3</v>
      </c>
      <c r="R13" s="26">
        <v>54.01</v>
      </c>
      <c r="S13" s="59">
        <v>0</v>
      </c>
      <c r="T13" s="65">
        <v>17.52</v>
      </c>
      <c r="U13" s="18">
        <f t="shared" si="0"/>
        <v>3</v>
      </c>
      <c r="V13" s="19">
        <f t="shared" si="1"/>
        <v>162.03</v>
      </c>
      <c r="W13" s="19">
        <f t="shared" si="2"/>
        <v>162.03</v>
      </c>
      <c r="X13" s="70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3"/>
      <c r="D14" s="20"/>
      <c r="E14" s="31"/>
      <c r="F14" s="1" t="s">
        <v>72</v>
      </c>
      <c r="G14" s="12" t="s">
        <v>71</v>
      </c>
      <c r="H14" s="1" t="s">
        <v>52</v>
      </c>
      <c r="I14" s="13" t="s">
        <v>73</v>
      </c>
      <c r="J14" s="14" t="s">
        <v>52</v>
      </c>
      <c r="K14" s="15" t="s">
        <v>83</v>
      </c>
      <c r="L14" s="16">
        <v>43924</v>
      </c>
      <c r="M14" s="16">
        <v>43932</v>
      </c>
      <c r="N14" s="17"/>
      <c r="O14" s="17"/>
      <c r="P14" s="17"/>
      <c r="Q14" s="1">
        <v>3</v>
      </c>
      <c r="R14" s="26">
        <v>54.01</v>
      </c>
      <c r="S14" s="59">
        <v>0</v>
      </c>
      <c r="T14" s="65">
        <v>17.52</v>
      </c>
      <c r="U14" s="18">
        <f t="shared" si="0"/>
        <v>3</v>
      </c>
      <c r="V14" s="19">
        <f t="shared" si="1"/>
        <v>162.03</v>
      </c>
      <c r="W14" s="19">
        <f t="shared" si="2"/>
        <v>162.03</v>
      </c>
      <c r="X14" s="70"/>
      <c r="AA14" s="4" t="s">
        <v>59</v>
      </c>
      <c r="AB14" s="4" t="s">
        <v>60</v>
      </c>
      <c r="AC14" s="5"/>
      <c r="AD14" s="4"/>
    </row>
    <row r="15" spans="1:30" ht="15.75" customHeight="1">
      <c r="A15" s="1">
        <v>110400</v>
      </c>
      <c r="B15" s="1">
        <v>110401</v>
      </c>
      <c r="C15" s="23"/>
      <c r="D15" s="20"/>
      <c r="E15" s="31"/>
      <c r="F15" s="1" t="s">
        <v>72</v>
      </c>
      <c r="G15" s="12" t="s">
        <v>71</v>
      </c>
      <c r="H15" s="1" t="s">
        <v>52</v>
      </c>
      <c r="I15" s="13" t="s">
        <v>73</v>
      </c>
      <c r="J15" s="14" t="s">
        <v>52</v>
      </c>
      <c r="K15" s="15" t="s">
        <v>83</v>
      </c>
      <c r="L15" s="16">
        <v>43924</v>
      </c>
      <c r="M15" s="16">
        <v>43932</v>
      </c>
      <c r="N15" s="17"/>
      <c r="O15" s="17"/>
      <c r="P15" s="17"/>
      <c r="Q15" s="1">
        <v>3</v>
      </c>
      <c r="R15" s="26">
        <v>54.01</v>
      </c>
      <c r="S15" s="59">
        <v>0</v>
      </c>
      <c r="T15" s="65">
        <v>17.52</v>
      </c>
      <c r="U15" s="18">
        <f t="shared" si="0"/>
        <v>3</v>
      </c>
      <c r="V15" s="19">
        <f t="shared" si="1"/>
        <v>162.03</v>
      </c>
      <c r="W15" s="19">
        <f t="shared" si="2"/>
        <v>162.03</v>
      </c>
      <c r="X15" s="70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30"/>
      <c r="D16" s="24"/>
      <c r="E16" s="20"/>
      <c r="F16" s="1" t="s">
        <v>72</v>
      </c>
      <c r="G16" s="12" t="s">
        <v>71</v>
      </c>
      <c r="H16" s="1" t="s">
        <v>52</v>
      </c>
      <c r="I16" s="13" t="s">
        <v>73</v>
      </c>
      <c r="J16" s="14" t="s">
        <v>52</v>
      </c>
      <c r="K16" s="15" t="s">
        <v>83</v>
      </c>
      <c r="L16" s="16">
        <v>43911</v>
      </c>
      <c r="M16" s="16">
        <v>43912</v>
      </c>
      <c r="N16" s="17"/>
      <c r="O16" s="17"/>
      <c r="P16" s="17"/>
      <c r="Q16" s="1">
        <v>1</v>
      </c>
      <c r="R16" s="26">
        <v>54.01</v>
      </c>
      <c r="S16" s="59">
        <v>0</v>
      </c>
      <c r="T16" s="65">
        <v>17.52</v>
      </c>
      <c r="U16" s="18">
        <f t="shared" si="0"/>
        <v>1</v>
      </c>
      <c r="V16" s="19">
        <f t="shared" si="1"/>
        <v>54.01</v>
      </c>
      <c r="W16" s="19">
        <f t="shared" si="2"/>
        <v>54.01</v>
      </c>
      <c r="X16" s="70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23"/>
      <c r="D17" s="24"/>
      <c r="E17" s="20"/>
      <c r="F17" s="1" t="s">
        <v>72</v>
      </c>
      <c r="G17" s="12" t="s">
        <v>71</v>
      </c>
      <c r="H17" s="1" t="s">
        <v>52</v>
      </c>
      <c r="I17" s="13" t="s">
        <v>73</v>
      </c>
      <c r="J17" s="14" t="s">
        <v>52</v>
      </c>
      <c r="K17" s="15" t="s">
        <v>83</v>
      </c>
      <c r="L17" s="16">
        <v>43911</v>
      </c>
      <c r="M17" s="16">
        <v>43912</v>
      </c>
      <c r="N17" s="17"/>
      <c r="O17" s="17"/>
      <c r="P17" s="17"/>
      <c r="Q17" s="1">
        <v>1</v>
      </c>
      <c r="R17" s="26">
        <v>54.01</v>
      </c>
      <c r="S17" s="59">
        <v>0</v>
      </c>
      <c r="T17" s="65">
        <v>17.52</v>
      </c>
      <c r="U17" s="18">
        <f t="shared" si="0"/>
        <v>1</v>
      </c>
      <c r="V17" s="19">
        <f t="shared" si="1"/>
        <v>54.01</v>
      </c>
      <c r="W17" s="19">
        <f t="shared" si="2"/>
        <v>54.01</v>
      </c>
      <c r="X17" s="70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23"/>
      <c r="D18" s="24"/>
      <c r="E18" s="20"/>
      <c r="F18" s="1" t="s">
        <v>72</v>
      </c>
      <c r="G18" s="12" t="s">
        <v>71</v>
      </c>
      <c r="H18" s="1" t="s">
        <v>52</v>
      </c>
      <c r="I18" s="13" t="s">
        <v>73</v>
      </c>
      <c r="J18" s="14" t="s">
        <v>52</v>
      </c>
      <c r="K18" s="15" t="s">
        <v>83</v>
      </c>
      <c r="L18" s="16">
        <v>43911</v>
      </c>
      <c r="M18" s="16">
        <v>43912</v>
      </c>
      <c r="N18" s="17"/>
      <c r="O18" s="17"/>
      <c r="P18" s="17"/>
      <c r="Q18" s="1">
        <v>1</v>
      </c>
      <c r="R18" s="26">
        <v>54.01</v>
      </c>
      <c r="S18" s="59">
        <v>0</v>
      </c>
      <c r="T18" s="65">
        <v>17.52</v>
      </c>
      <c r="U18" s="18">
        <f t="shared" si="0"/>
        <v>1</v>
      </c>
      <c r="V18" s="19">
        <f t="shared" si="1"/>
        <v>54.01</v>
      </c>
      <c r="W18" s="19">
        <f t="shared" si="2"/>
        <v>54.01</v>
      </c>
      <c r="X18" s="70"/>
      <c r="AA18" s="4" t="s">
        <v>61</v>
      </c>
      <c r="AB18" s="4" t="s">
        <v>62</v>
      </c>
      <c r="AC18" s="5"/>
      <c r="AD18" s="4"/>
    </row>
    <row r="19" spans="1:30" ht="15.75" customHeight="1">
      <c r="A19" s="1">
        <v>110400</v>
      </c>
      <c r="B19" s="1">
        <v>110401</v>
      </c>
      <c r="C19" s="30"/>
      <c r="D19" s="20"/>
      <c r="E19" s="20"/>
      <c r="F19" s="1" t="s">
        <v>72</v>
      </c>
      <c r="G19" s="12" t="s">
        <v>71</v>
      </c>
      <c r="H19" s="1" t="s">
        <v>52</v>
      </c>
      <c r="I19" s="13" t="s">
        <v>73</v>
      </c>
      <c r="J19" s="14" t="s">
        <v>52</v>
      </c>
      <c r="K19" s="15" t="s">
        <v>83</v>
      </c>
      <c r="L19" s="16">
        <v>43903</v>
      </c>
      <c r="M19" s="16">
        <v>43906</v>
      </c>
      <c r="N19" s="17"/>
      <c r="O19" s="17"/>
      <c r="P19" s="17"/>
      <c r="Q19" s="35">
        <v>2</v>
      </c>
      <c r="R19" s="26">
        <v>54.01</v>
      </c>
      <c r="S19" s="59">
        <v>0</v>
      </c>
      <c r="T19" s="65">
        <v>17.52</v>
      </c>
      <c r="U19" s="18">
        <f t="shared" si="0"/>
        <v>2</v>
      </c>
      <c r="V19" s="19">
        <f t="shared" si="1"/>
        <v>108.02</v>
      </c>
      <c r="W19" s="19">
        <f t="shared" si="2"/>
        <v>108.02</v>
      </c>
      <c r="X19" s="70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23"/>
      <c r="D20" s="20"/>
      <c r="E20" s="20"/>
      <c r="F20" s="1" t="s">
        <v>72</v>
      </c>
      <c r="G20" s="12" t="s">
        <v>71</v>
      </c>
      <c r="H20" s="1" t="s">
        <v>52</v>
      </c>
      <c r="I20" s="13" t="s">
        <v>73</v>
      </c>
      <c r="J20" s="14" t="s">
        <v>52</v>
      </c>
      <c r="K20" s="15" t="s">
        <v>83</v>
      </c>
      <c r="L20" s="16">
        <v>43903</v>
      </c>
      <c r="M20" s="16">
        <v>43906</v>
      </c>
      <c r="N20" s="17"/>
      <c r="O20" s="17"/>
      <c r="P20" s="17"/>
      <c r="Q20" s="35">
        <v>1</v>
      </c>
      <c r="R20" s="26">
        <v>54.01</v>
      </c>
      <c r="S20" s="59">
        <v>0</v>
      </c>
      <c r="T20" s="65">
        <v>17.52</v>
      </c>
      <c r="U20" s="18">
        <f t="shared" si="0"/>
        <v>1</v>
      </c>
      <c r="V20" s="19">
        <f t="shared" si="1"/>
        <v>54.01</v>
      </c>
      <c r="W20" s="19">
        <f t="shared" si="2"/>
        <v>54.01</v>
      </c>
      <c r="X20" s="70"/>
      <c r="AA20" s="4" t="s">
        <v>63</v>
      </c>
      <c r="AB20" s="4" t="s">
        <v>55</v>
      </c>
      <c r="AC20" s="5"/>
      <c r="AD20" s="4"/>
    </row>
    <row r="21" spans="1:30" ht="15.75" customHeight="1">
      <c r="A21" s="1">
        <v>110400</v>
      </c>
      <c r="B21" s="1">
        <v>110401</v>
      </c>
      <c r="C21" s="23"/>
      <c r="D21" s="32"/>
      <c r="E21" s="20"/>
      <c r="F21" s="1" t="s">
        <v>72</v>
      </c>
      <c r="G21" s="12" t="s">
        <v>71</v>
      </c>
      <c r="H21" s="1" t="s">
        <v>52</v>
      </c>
      <c r="I21" s="13" t="s">
        <v>73</v>
      </c>
      <c r="J21" s="14" t="s">
        <v>52</v>
      </c>
      <c r="K21" s="15" t="s">
        <v>83</v>
      </c>
      <c r="L21" s="16">
        <v>43903</v>
      </c>
      <c r="M21" s="16">
        <v>43906</v>
      </c>
      <c r="N21" s="17"/>
      <c r="O21" s="17"/>
      <c r="P21" s="17"/>
      <c r="Q21" s="35">
        <v>1</v>
      </c>
      <c r="R21" s="26">
        <v>54.01</v>
      </c>
      <c r="S21" s="59">
        <v>0</v>
      </c>
      <c r="T21" s="65">
        <v>17.52</v>
      </c>
      <c r="U21" s="18">
        <f t="shared" si="0"/>
        <v>1</v>
      </c>
      <c r="V21" s="19">
        <f t="shared" ref="V21:V47" si="3">(Q21*R21)+(S21*T21)</f>
        <v>54.01</v>
      </c>
      <c r="W21" s="19">
        <f t="shared" si="2"/>
        <v>54.01</v>
      </c>
      <c r="X21" s="70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34"/>
      <c r="D22" s="20"/>
      <c r="E22" s="28"/>
      <c r="F22" s="1" t="s">
        <v>72</v>
      </c>
      <c r="G22" s="12" t="s">
        <v>71</v>
      </c>
      <c r="H22" s="1" t="s">
        <v>52</v>
      </c>
      <c r="I22" s="13" t="s">
        <v>73</v>
      </c>
      <c r="J22" s="14" t="s">
        <v>52</v>
      </c>
      <c r="K22" s="15" t="s">
        <v>83</v>
      </c>
      <c r="L22" s="16">
        <v>43903</v>
      </c>
      <c r="M22" s="16">
        <v>43906</v>
      </c>
      <c r="N22" s="17"/>
      <c r="O22" s="17"/>
      <c r="P22" s="17"/>
      <c r="Q22" s="35">
        <v>1</v>
      </c>
      <c r="R22" s="26">
        <v>54.01</v>
      </c>
      <c r="S22" s="59">
        <v>0</v>
      </c>
      <c r="T22" s="65">
        <v>17.52</v>
      </c>
      <c r="U22" s="18">
        <f t="shared" si="0"/>
        <v>1</v>
      </c>
      <c r="V22" s="19">
        <f t="shared" si="3"/>
        <v>54.01</v>
      </c>
      <c r="W22" s="19">
        <f t="shared" si="2"/>
        <v>54.01</v>
      </c>
      <c r="X22" s="70"/>
      <c r="AA22" s="4" t="s">
        <v>64</v>
      </c>
      <c r="AB22" s="4" t="s">
        <v>65</v>
      </c>
      <c r="AC22" s="5"/>
      <c r="AD22" s="4"/>
    </row>
    <row r="23" spans="1:30" ht="15.75" customHeight="1">
      <c r="A23" s="1">
        <v>110400</v>
      </c>
      <c r="B23" s="1">
        <v>110401</v>
      </c>
      <c r="C23" s="37"/>
      <c r="D23" s="20"/>
      <c r="E23" s="22"/>
      <c r="F23" s="1" t="s">
        <v>72</v>
      </c>
      <c r="G23" s="12" t="s">
        <v>71</v>
      </c>
      <c r="H23" s="1" t="s">
        <v>52</v>
      </c>
      <c r="I23" s="13" t="s">
        <v>73</v>
      </c>
      <c r="J23" s="14" t="s">
        <v>52</v>
      </c>
      <c r="K23" s="15" t="s">
        <v>83</v>
      </c>
      <c r="L23" s="16">
        <v>43903</v>
      </c>
      <c r="M23" s="16">
        <v>43906</v>
      </c>
      <c r="N23" s="17"/>
      <c r="O23" s="17"/>
      <c r="P23" s="17"/>
      <c r="Q23" s="38">
        <v>1</v>
      </c>
      <c r="R23" s="33">
        <v>54.01</v>
      </c>
      <c r="S23" s="60">
        <v>0</v>
      </c>
      <c r="T23" s="65">
        <v>17.52</v>
      </c>
      <c r="U23" s="18">
        <f t="shared" si="0"/>
        <v>1</v>
      </c>
      <c r="V23" s="19">
        <v>0</v>
      </c>
      <c r="W23" s="19">
        <f t="shared" si="2"/>
        <v>54.01</v>
      </c>
      <c r="X23" s="70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34"/>
      <c r="D24" s="32"/>
      <c r="E24" s="28"/>
      <c r="F24" s="1" t="s">
        <v>72</v>
      </c>
      <c r="G24" s="12" t="s">
        <v>71</v>
      </c>
      <c r="H24" s="1" t="s">
        <v>52</v>
      </c>
      <c r="I24" s="13" t="s">
        <v>73</v>
      </c>
      <c r="J24" s="14" t="s">
        <v>52</v>
      </c>
      <c r="K24" s="15" t="s">
        <v>83</v>
      </c>
      <c r="L24" s="16">
        <v>43903</v>
      </c>
      <c r="M24" s="16">
        <v>43906</v>
      </c>
      <c r="N24" s="17"/>
      <c r="O24" s="17"/>
      <c r="P24" s="17"/>
      <c r="Q24" s="35">
        <v>1</v>
      </c>
      <c r="R24" s="26">
        <v>54.01</v>
      </c>
      <c r="S24" s="59">
        <v>0</v>
      </c>
      <c r="T24" s="65">
        <v>17.52</v>
      </c>
      <c r="U24" s="18">
        <f t="shared" si="0"/>
        <v>1</v>
      </c>
      <c r="V24" s="19">
        <f t="shared" si="3"/>
        <v>54.01</v>
      </c>
      <c r="W24" s="19">
        <f t="shared" si="2"/>
        <v>54.01</v>
      </c>
      <c r="X24" s="70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34"/>
      <c r="D25" s="20"/>
      <c r="E25" s="28"/>
      <c r="F25" s="1" t="s">
        <v>72</v>
      </c>
      <c r="G25" s="12" t="s">
        <v>71</v>
      </c>
      <c r="H25" s="1" t="s">
        <v>52</v>
      </c>
      <c r="I25" s="13" t="s">
        <v>73</v>
      </c>
      <c r="J25" s="14" t="s">
        <v>52</v>
      </c>
      <c r="K25" s="15" t="s">
        <v>83</v>
      </c>
      <c r="L25" s="16">
        <v>43903</v>
      </c>
      <c r="M25" s="16">
        <v>43906</v>
      </c>
      <c r="N25" s="17"/>
      <c r="O25" s="17"/>
      <c r="P25" s="17"/>
      <c r="Q25" s="35">
        <v>1</v>
      </c>
      <c r="R25" s="26">
        <v>54.01</v>
      </c>
      <c r="S25" s="59">
        <v>0</v>
      </c>
      <c r="T25" s="65">
        <v>17.52</v>
      </c>
      <c r="U25" s="18">
        <f t="shared" si="0"/>
        <v>1</v>
      </c>
      <c r="V25" s="19">
        <f t="shared" si="3"/>
        <v>54.01</v>
      </c>
      <c r="W25" s="19">
        <f t="shared" si="2"/>
        <v>54.01</v>
      </c>
      <c r="X25" s="70"/>
      <c r="AA25" s="4" t="s">
        <v>66</v>
      </c>
      <c r="AB25" s="4" t="s">
        <v>56</v>
      </c>
      <c r="AC25" s="5"/>
      <c r="AD25" s="4"/>
    </row>
    <row r="26" spans="1:30" ht="15.75" customHeight="1">
      <c r="A26" s="1">
        <v>110400</v>
      </c>
      <c r="B26" s="1">
        <v>110401</v>
      </c>
      <c r="C26" s="30"/>
      <c r="D26" s="20"/>
      <c r="E26" s="20"/>
      <c r="F26" s="1" t="s">
        <v>72</v>
      </c>
      <c r="G26" s="12" t="s">
        <v>71</v>
      </c>
      <c r="H26" s="1" t="s">
        <v>52</v>
      </c>
      <c r="I26" s="13" t="s">
        <v>73</v>
      </c>
      <c r="J26" s="14" t="s">
        <v>52</v>
      </c>
      <c r="K26" s="15" t="s">
        <v>83</v>
      </c>
      <c r="L26" s="16">
        <v>43917</v>
      </c>
      <c r="M26" s="16">
        <v>43918</v>
      </c>
      <c r="N26" s="17"/>
      <c r="O26" s="17"/>
      <c r="P26" s="17"/>
      <c r="Q26" s="36">
        <v>1</v>
      </c>
      <c r="R26" s="26">
        <v>54.01</v>
      </c>
      <c r="S26" s="59">
        <v>0</v>
      </c>
      <c r="T26" s="29">
        <v>17.52</v>
      </c>
      <c r="U26" s="18">
        <f t="shared" si="0"/>
        <v>1</v>
      </c>
      <c r="V26" s="19">
        <f t="shared" si="3"/>
        <v>54.01</v>
      </c>
      <c r="W26" s="19">
        <f t="shared" si="2"/>
        <v>54.01</v>
      </c>
      <c r="X26" s="70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23"/>
      <c r="D27" s="20"/>
      <c r="E27" s="20"/>
      <c r="F27" s="1" t="s">
        <v>72</v>
      </c>
      <c r="G27" s="12" t="s">
        <v>71</v>
      </c>
      <c r="H27" s="1" t="s">
        <v>52</v>
      </c>
      <c r="I27" s="13" t="s">
        <v>73</v>
      </c>
      <c r="J27" s="14" t="s">
        <v>52</v>
      </c>
      <c r="K27" s="15" t="s">
        <v>83</v>
      </c>
      <c r="L27" s="16">
        <v>43917</v>
      </c>
      <c r="M27" s="16">
        <v>43918</v>
      </c>
      <c r="N27" s="17"/>
      <c r="O27" s="17"/>
      <c r="P27" s="17"/>
      <c r="Q27" s="36">
        <v>1</v>
      </c>
      <c r="R27" s="26">
        <v>54.01</v>
      </c>
      <c r="S27" s="59">
        <v>0</v>
      </c>
      <c r="T27" s="29">
        <v>17.52</v>
      </c>
      <c r="U27" s="18">
        <f t="shared" si="0"/>
        <v>1</v>
      </c>
      <c r="V27" s="19">
        <f t="shared" si="3"/>
        <v>54.01</v>
      </c>
      <c r="W27" s="19">
        <f t="shared" si="2"/>
        <v>54.01</v>
      </c>
      <c r="X27" s="70"/>
      <c r="AA27" s="4" t="s">
        <v>67</v>
      </c>
      <c r="AB27" s="4" t="s">
        <v>68</v>
      </c>
      <c r="AC27" s="5"/>
      <c r="AD27" s="4"/>
    </row>
    <row r="28" spans="1:30" ht="15.75" customHeight="1">
      <c r="A28" s="1">
        <v>110400</v>
      </c>
      <c r="B28" s="1">
        <v>110401</v>
      </c>
      <c r="C28" s="23"/>
      <c r="D28" s="32"/>
      <c r="E28" s="20"/>
      <c r="F28" s="1" t="s">
        <v>72</v>
      </c>
      <c r="G28" s="12" t="s">
        <v>71</v>
      </c>
      <c r="H28" s="1" t="s">
        <v>52</v>
      </c>
      <c r="I28" s="13" t="s">
        <v>73</v>
      </c>
      <c r="J28" s="14" t="s">
        <v>52</v>
      </c>
      <c r="K28" s="15" t="s">
        <v>83</v>
      </c>
      <c r="L28" s="16">
        <v>43917</v>
      </c>
      <c r="M28" s="16">
        <v>43918</v>
      </c>
      <c r="N28" s="17"/>
      <c r="O28" s="17"/>
      <c r="P28" s="17"/>
      <c r="Q28" s="36">
        <v>1</v>
      </c>
      <c r="R28" s="26">
        <v>54.01</v>
      </c>
      <c r="S28" s="59">
        <v>0</v>
      </c>
      <c r="T28" s="29">
        <v>17.52</v>
      </c>
      <c r="U28" s="18">
        <f t="shared" si="0"/>
        <v>1</v>
      </c>
      <c r="V28" s="19">
        <f t="shared" si="3"/>
        <v>54.01</v>
      </c>
      <c r="W28" s="19">
        <f t="shared" si="2"/>
        <v>54.01</v>
      </c>
      <c r="X28" s="70"/>
      <c r="AA28" s="4" t="s">
        <v>69</v>
      </c>
      <c r="AB28" s="4" t="s">
        <v>70</v>
      </c>
      <c r="AC28" s="5"/>
      <c r="AD28" s="4"/>
    </row>
    <row r="29" spans="1:30" s="42" customFormat="1" ht="27.6">
      <c r="A29" s="41">
        <v>110400</v>
      </c>
      <c r="B29" s="41">
        <v>110402</v>
      </c>
      <c r="C29" s="39" t="s">
        <v>87</v>
      </c>
      <c r="D29" s="39" t="s">
        <v>103</v>
      </c>
      <c r="E29" s="39" t="s">
        <v>125</v>
      </c>
      <c r="F29" s="41" t="s">
        <v>132</v>
      </c>
      <c r="G29" s="71" t="s">
        <v>71</v>
      </c>
      <c r="H29" s="72" t="s">
        <v>52</v>
      </c>
      <c r="I29" s="73" t="s">
        <v>73</v>
      </c>
      <c r="J29" s="74" t="s">
        <v>52</v>
      </c>
      <c r="K29" s="50" t="s">
        <v>142</v>
      </c>
      <c r="L29" s="52">
        <v>43925</v>
      </c>
      <c r="M29" s="52">
        <v>43925</v>
      </c>
      <c r="N29" s="43"/>
      <c r="O29" s="43"/>
      <c r="P29" s="53"/>
      <c r="Q29" s="54">
        <v>0</v>
      </c>
      <c r="R29" s="54">
        <v>54.01</v>
      </c>
      <c r="S29" s="61">
        <v>1</v>
      </c>
      <c r="T29" s="29">
        <v>17.52</v>
      </c>
      <c r="U29" s="67">
        <v>1</v>
      </c>
      <c r="V29" s="66">
        <f t="shared" si="3"/>
        <v>17.52</v>
      </c>
      <c r="W29" s="19">
        <f t="shared" si="2"/>
        <v>17.52</v>
      </c>
      <c r="X29" s="40"/>
    </row>
    <row r="30" spans="1:30" s="42" customFormat="1" ht="27.6">
      <c r="A30" s="41">
        <v>110400</v>
      </c>
      <c r="B30" s="41">
        <v>110402</v>
      </c>
      <c r="C30" s="39" t="s">
        <v>84</v>
      </c>
      <c r="D30" s="39" t="s">
        <v>104</v>
      </c>
      <c r="E30" s="39" t="s">
        <v>79</v>
      </c>
      <c r="F30" s="41" t="s">
        <v>132</v>
      </c>
      <c r="G30" s="71" t="s">
        <v>71</v>
      </c>
      <c r="H30" s="72" t="s">
        <v>52</v>
      </c>
      <c r="I30" s="73" t="s">
        <v>73</v>
      </c>
      <c r="J30" s="74" t="s">
        <v>52</v>
      </c>
      <c r="K30" s="50" t="s">
        <v>142</v>
      </c>
      <c r="L30" s="52">
        <v>43925</v>
      </c>
      <c r="M30" s="52">
        <v>43925</v>
      </c>
      <c r="N30" s="43"/>
      <c r="O30" s="43"/>
      <c r="P30" s="53"/>
      <c r="Q30" s="54">
        <v>0</v>
      </c>
      <c r="R30" s="54">
        <v>54.01</v>
      </c>
      <c r="S30" s="61">
        <v>1</v>
      </c>
      <c r="T30" s="29">
        <v>17.52</v>
      </c>
      <c r="U30" s="67">
        <v>1</v>
      </c>
      <c r="V30" s="66">
        <f t="shared" si="3"/>
        <v>17.52</v>
      </c>
      <c r="W30" s="19">
        <f t="shared" si="2"/>
        <v>17.52</v>
      </c>
      <c r="X30" s="40"/>
    </row>
    <row r="31" spans="1:30" s="42" customFormat="1" ht="27.6">
      <c r="A31" s="41">
        <v>110400</v>
      </c>
      <c r="B31" s="41">
        <v>110402</v>
      </c>
      <c r="C31" s="39" t="s">
        <v>89</v>
      </c>
      <c r="D31" s="39" t="s">
        <v>105</v>
      </c>
      <c r="E31" s="39" t="s">
        <v>126</v>
      </c>
      <c r="F31" s="41" t="s">
        <v>132</v>
      </c>
      <c r="G31" s="71" t="s">
        <v>71</v>
      </c>
      <c r="H31" s="72" t="s">
        <v>52</v>
      </c>
      <c r="I31" s="73" t="s">
        <v>73</v>
      </c>
      <c r="J31" s="74" t="s">
        <v>52</v>
      </c>
      <c r="K31" s="50" t="s">
        <v>142</v>
      </c>
      <c r="L31" s="52">
        <v>43925</v>
      </c>
      <c r="M31" s="52">
        <v>43925</v>
      </c>
      <c r="N31" s="43"/>
      <c r="O31" s="43"/>
      <c r="P31" s="53"/>
      <c r="Q31" s="54">
        <v>0</v>
      </c>
      <c r="R31" s="54">
        <v>54.01</v>
      </c>
      <c r="S31" s="61">
        <v>1</v>
      </c>
      <c r="T31" s="29">
        <v>17.52</v>
      </c>
      <c r="U31" s="67">
        <v>1</v>
      </c>
      <c r="V31" s="66">
        <f t="shared" si="3"/>
        <v>17.52</v>
      </c>
      <c r="W31" s="19">
        <f t="shared" si="2"/>
        <v>17.52</v>
      </c>
      <c r="X31" s="40"/>
    </row>
    <row r="32" spans="1:30" s="42" customFormat="1" ht="82.8">
      <c r="A32" s="41">
        <v>110400</v>
      </c>
      <c r="B32" s="41">
        <v>110402</v>
      </c>
      <c r="C32" s="39" t="s">
        <v>85</v>
      </c>
      <c r="D32" s="39" t="s">
        <v>106</v>
      </c>
      <c r="E32" s="39" t="s">
        <v>127</v>
      </c>
      <c r="F32" s="41" t="s">
        <v>133</v>
      </c>
      <c r="G32" s="71" t="s">
        <v>71</v>
      </c>
      <c r="H32" s="72" t="s">
        <v>52</v>
      </c>
      <c r="I32" s="73" t="s">
        <v>73</v>
      </c>
      <c r="J32" s="74" t="s">
        <v>52</v>
      </c>
      <c r="K32" s="50" t="s">
        <v>81</v>
      </c>
      <c r="L32" s="52">
        <v>43893</v>
      </c>
      <c r="M32" s="52">
        <v>43893</v>
      </c>
      <c r="N32" s="43"/>
      <c r="O32" s="43"/>
      <c r="P32" s="53"/>
      <c r="Q32" s="54">
        <v>0</v>
      </c>
      <c r="R32" s="54">
        <v>54.01</v>
      </c>
      <c r="S32" s="61">
        <v>1</v>
      </c>
      <c r="T32" s="29">
        <v>17.52</v>
      </c>
      <c r="U32" s="67">
        <v>1</v>
      </c>
      <c r="V32" s="66">
        <f t="shared" si="3"/>
        <v>17.52</v>
      </c>
      <c r="W32" s="19">
        <f t="shared" si="2"/>
        <v>17.52</v>
      </c>
      <c r="X32" s="40"/>
    </row>
    <row r="33" spans="1:24" s="42" customFormat="1" ht="41.4">
      <c r="A33" s="41">
        <v>110400</v>
      </c>
      <c r="B33" s="41">
        <v>110402</v>
      </c>
      <c r="C33" s="39" t="s">
        <v>90</v>
      </c>
      <c r="D33" s="39" t="s">
        <v>107</v>
      </c>
      <c r="E33" s="39" t="s">
        <v>78</v>
      </c>
      <c r="F33" s="41" t="s">
        <v>134</v>
      </c>
      <c r="G33" s="71" t="s">
        <v>71</v>
      </c>
      <c r="H33" s="72" t="s">
        <v>52</v>
      </c>
      <c r="I33" s="73" t="s">
        <v>73</v>
      </c>
      <c r="J33" s="74" t="s">
        <v>52</v>
      </c>
      <c r="K33" s="50" t="s">
        <v>144</v>
      </c>
      <c r="L33" s="52">
        <v>43916</v>
      </c>
      <c r="M33" s="52">
        <v>43918</v>
      </c>
      <c r="N33" s="43"/>
      <c r="O33" s="43"/>
      <c r="P33" s="53"/>
      <c r="Q33" s="54">
        <v>2</v>
      </c>
      <c r="R33" s="54">
        <v>54.01</v>
      </c>
      <c r="S33" s="61">
        <v>1</v>
      </c>
      <c r="T33" s="29">
        <v>17.52</v>
      </c>
      <c r="U33" s="67">
        <v>3</v>
      </c>
      <c r="V33" s="66">
        <f t="shared" si="3"/>
        <v>125.53999999999999</v>
      </c>
      <c r="W33" s="19">
        <f t="shared" si="2"/>
        <v>125.53999999999999</v>
      </c>
      <c r="X33" s="40"/>
    </row>
    <row r="34" spans="1:24" s="42" customFormat="1" ht="41.4">
      <c r="A34" s="41">
        <v>110400</v>
      </c>
      <c r="B34" s="41">
        <v>110402</v>
      </c>
      <c r="C34" s="39" t="s">
        <v>91</v>
      </c>
      <c r="D34" s="39" t="s">
        <v>108</v>
      </c>
      <c r="E34" s="39" t="s">
        <v>128</v>
      </c>
      <c r="F34" s="41" t="s">
        <v>134</v>
      </c>
      <c r="G34" s="71" t="s">
        <v>71</v>
      </c>
      <c r="H34" s="72" t="s">
        <v>52</v>
      </c>
      <c r="I34" s="73" t="s">
        <v>73</v>
      </c>
      <c r="J34" s="74" t="s">
        <v>52</v>
      </c>
      <c r="K34" s="50" t="s">
        <v>144</v>
      </c>
      <c r="L34" s="52">
        <v>43916</v>
      </c>
      <c r="M34" s="52">
        <v>43918</v>
      </c>
      <c r="N34" s="43"/>
      <c r="O34" s="43"/>
      <c r="P34" s="53"/>
      <c r="Q34" s="54">
        <v>2</v>
      </c>
      <c r="R34" s="54">
        <v>54.01</v>
      </c>
      <c r="S34" s="61">
        <v>1</v>
      </c>
      <c r="T34" s="29">
        <v>17.52</v>
      </c>
      <c r="U34" s="67">
        <v>3</v>
      </c>
      <c r="V34" s="66">
        <f t="shared" si="3"/>
        <v>125.53999999999999</v>
      </c>
      <c r="W34" s="19">
        <f t="shared" si="2"/>
        <v>125.53999999999999</v>
      </c>
      <c r="X34" s="40"/>
    </row>
    <row r="35" spans="1:24" s="42" customFormat="1" ht="55.2">
      <c r="A35" s="41">
        <v>110400</v>
      </c>
      <c r="B35" s="41">
        <v>110402</v>
      </c>
      <c r="C35" s="39" t="s">
        <v>92</v>
      </c>
      <c r="D35" s="39" t="s">
        <v>109</v>
      </c>
      <c r="E35" s="39" t="s">
        <v>129</v>
      </c>
      <c r="F35" s="41" t="s">
        <v>135</v>
      </c>
      <c r="G35" s="71" t="s">
        <v>71</v>
      </c>
      <c r="H35" s="72" t="s">
        <v>52</v>
      </c>
      <c r="I35" s="73" t="s">
        <v>73</v>
      </c>
      <c r="J35" s="74" t="s">
        <v>52</v>
      </c>
      <c r="K35" s="50" t="s">
        <v>145</v>
      </c>
      <c r="L35" s="52">
        <v>43946</v>
      </c>
      <c r="M35" s="52">
        <v>43950</v>
      </c>
      <c r="N35" s="43"/>
      <c r="O35" s="43"/>
      <c r="P35" s="53"/>
      <c r="Q35" s="54">
        <v>4</v>
      </c>
      <c r="R35" s="54">
        <v>54.01</v>
      </c>
      <c r="S35" s="61">
        <v>1</v>
      </c>
      <c r="T35" s="29">
        <v>17.52</v>
      </c>
      <c r="U35" s="67">
        <v>5</v>
      </c>
      <c r="V35" s="66">
        <f t="shared" si="3"/>
        <v>233.56</v>
      </c>
      <c r="W35" s="19">
        <f t="shared" si="2"/>
        <v>233.56</v>
      </c>
      <c r="X35" s="40"/>
    </row>
    <row r="36" spans="1:24" s="42" customFormat="1" ht="55.2">
      <c r="A36" s="41">
        <v>110400</v>
      </c>
      <c r="B36" s="41">
        <v>110402</v>
      </c>
      <c r="C36" s="39" t="s">
        <v>93</v>
      </c>
      <c r="D36" s="39" t="s">
        <v>110</v>
      </c>
      <c r="E36" s="39" t="s">
        <v>130</v>
      </c>
      <c r="F36" s="41" t="s">
        <v>135</v>
      </c>
      <c r="G36" s="71" t="s">
        <v>71</v>
      </c>
      <c r="H36" s="72" t="s">
        <v>52</v>
      </c>
      <c r="I36" s="73" t="s">
        <v>73</v>
      </c>
      <c r="J36" s="74" t="s">
        <v>52</v>
      </c>
      <c r="K36" s="50" t="s">
        <v>145</v>
      </c>
      <c r="L36" s="52">
        <v>43946</v>
      </c>
      <c r="M36" s="52">
        <v>43950</v>
      </c>
      <c r="N36" s="43"/>
      <c r="O36" s="43"/>
      <c r="P36" s="53"/>
      <c r="Q36" s="54">
        <v>4</v>
      </c>
      <c r="R36" s="54">
        <v>54.01</v>
      </c>
      <c r="S36" s="61">
        <v>1</v>
      </c>
      <c r="T36" s="29">
        <v>17.52</v>
      </c>
      <c r="U36" s="67">
        <v>5</v>
      </c>
      <c r="V36" s="66">
        <f t="shared" si="3"/>
        <v>233.56</v>
      </c>
      <c r="W36" s="19">
        <f t="shared" si="2"/>
        <v>233.56</v>
      </c>
      <c r="X36" s="40"/>
    </row>
    <row r="37" spans="1:24" s="42" customFormat="1" ht="27.6">
      <c r="A37" s="41">
        <v>110400</v>
      </c>
      <c r="B37" s="41">
        <v>110402</v>
      </c>
      <c r="C37" s="44" t="s">
        <v>94</v>
      </c>
      <c r="D37" s="39" t="s">
        <v>111</v>
      </c>
      <c r="E37" s="39" t="s">
        <v>75</v>
      </c>
      <c r="F37" s="41" t="s">
        <v>136</v>
      </c>
      <c r="G37" s="71" t="s">
        <v>71</v>
      </c>
      <c r="H37" s="72" t="s">
        <v>52</v>
      </c>
      <c r="I37" s="73" t="s">
        <v>73</v>
      </c>
      <c r="J37" s="74" t="s">
        <v>52</v>
      </c>
      <c r="K37" s="50" t="s">
        <v>146</v>
      </c>
      <c r="L37" s="52">
        <v>43928</v>
      </c>
      <c r="M37" s="52">
        <v>43928</v>
      </c>
      <c r="N37" s="43"/>
      <c r="O37" s="43"/>
      <c r="P37" s="53"/>
      <c r="Q37" s="54">
        <v>0</v>
      </c>
      <c r="R37" s="54">
        <v>54.01</v>
      </c>
      <c r="S37" s="61">
        <v>1</v>
      </c>
      <c r="T37" s="29">
        <v>17.52</v>
      </c>
      <c r="U37" s="67">
        <v>1</v>
      </c>
      <c r="V37" s="66">
        <f t="shared" si="3"/>
        <v>17.52</v>
      </c>
      <c r="W37" s="19">
        <f t="shared" si="2"/>
        <v>17.52</v>
      </c>
      <c r="X37" s="40"/>
    </row>
    <row r="38" spans="1:24" s="42" customFormat="1" ht="27.6">
      <c r="A38" s="41">
        <v>110400</v>
      </c>
      <c r="B38" s="41">
        <v>110402</v>
      </c>
      <c r="C38" s="44" t="s">
        <v>95</v>
      </c>
      <c r="D38" s="39" t="s">
        <v>112</v>
      </c>
      <c r="E38" s="39" t="s">
        <v>76</v>
      </c>
      <c r="F38" s="41" t="s">
        <v>136</v>
      </c>
      <c r="G38" s="71" t="s">
        <v>71</v>
      </c>
      <c r="H38" s="72" t="s">
        <v>52</v>
      </c>
      <c r="I38" s="73" t="s">
        <v>73</v>
      </c>
      <c r="J38" s="74" t="s">
        <v>52</v>
      </c>
      <c r="K38" s="50" t="s">
        <v>146</v>
      </c>
      <c r="L38" s="52">
        <v>43928</v>
      </c>
      <c r="M38" s="52">
        <v>43928</v>
      </c>
      <c r="N38" s="43"/>
      <c r="O38" s="43"/>
      <c r="P38" s="53"/>
      <c r="Q38" s="54">
        <v>0</v>
      </c>
      <c r="R38" s="54">
        <v>54.01</v>
      </c>
      <c r="S38" s="61">
        <v>1</v>
      </c>
      <c r="T38" s="29">
        <v>17.52</v>
      </c>
      <c r="U38" s="67">
        <v>1</v>
      </c>
      <c r="V38" s="66">
        <f t="shared" si="3"/>
        <v>17.52</v>
      </c>
      <c r="W38" s="19">
        <f t="shared" si="2"/>
        <v>17.52</v>
      </c>
      <c r="X38" s="40"/>
    </row>
    <row r="39" spans="1:24" s="42" customFormat="1" ht="41.4">
      <c r="A39" s="41">
        <v>110400</v>
      </c>
      <c r="B39" s="41">
        <v>110402</v>
      </c>
      <c r="C39" s="44" t="s">
        <v>96</v>
      </c>
      <c r="D39" s="39" t="s">
        <v>113</v>
      </c>
      <c r="E39" s="39" t="s">
        <v>131</v>
      </c>
      <c r="F39" s="41" t="s">
        <v>137</v>
      </c>
      <c r="G39" s="71" t="s">
        <v>71</v>
      </c>
      <c r="H39" s="72" t="s">
        <v>52</v>
      </c>
      <c r="I39" s="73" t="s">
        <v>73</v>
      </c>
      <c r="J39" s="74" t="s">
        <v>52</v>
      </c>
      <c r="K39" s="50" t="s">
        <v>140</v>
      </c>
      <c r="L39" s="52">
        <v>43934</v>
      </c>
      <c r="M39" s="52">
        <v>43935</v>
      </c>
      <c r="N39" s="43"/>
      <c r="O39" s="43"/>
      <c r="P39" s="53"/>
      <c r="Q39" s="54">
        <v>1</v>
      </c>
      <c r="R39" s="54">
        <v>54.01</v>
      </c>
      <c r="S39" s="61">
        <v>1</v>
      </c>
      <c r="T39" s="29">
        <v>17.52</v>
      </c>
      <c r="U39" s="67">
        <v>2</v>
      </c>
      <c r="V39" s="66">
        <f t="shared" si="3"/>
        <v>71.53</v>
      </c>
      <c r="W39" s="19">
        <f t="shared" si="2"/>
        <v>71.53</v>
      </c>
      <c r="X39" s="40"/>
    </row>
    <row r="40" spans="1:24" s="42" customFormat="1" ht="41.4">
      <c r="A40" s="41">
        <v>110400</v>
      </c>
      <c r="B40" s="41">
        <v>110402</v>
      </c>
      <c r="C40" s="39" t="s">
        <v>97</v>
      </c>
      <c r="D40" s="39" t="s">
        <v>114</v>
      </c>
      <c r="E40" s="39" t="s">
        <v>77</v>
      </c>
      <c r="F40" s="41" t="s">
        <v>137</v>
      </c>
      <c r="G40" s="71" t="s">
        <v>71</v>
      </c>
      <c r="H40" s="72" t="s">
        <v>52</v>
      </c>
      <c r="I40" s="73" t="s">
        <v>73</v>
      </c>
      <c r="J40" s="74" t="s">
        <v>52</v>
      </c>
      <c r="K40" s="50" t="s">
        <v>140</v>
      </c>
      <c r="L40" s="52">
        <v>43934</v>
      </c>
      <c r="M40" s="52">
        <v>43935</v>
      </c>
      <c r="N40" s="43"/>
      <c r="O40" s="43"/>
      <c r="P40" s="53"/>
      <c r="Q40" s="54">
        <v>1</v>
      </c>
      <c r="R40" s="54">
        <v>54.01</v>
      </c>
      <c r="S40" s="61">
        <v>1</v>
      </c>
      <c r="T40" s="29">
        <v>17.52</v>
      </c>
      <c r="U40" s="67">
        <v>2</v>
      </c>
      <c r="V40" s="66">
        <f t="shared" si="3"/>
        <v>71.53</v>
      </c>
      <c r="W40" s="19">
        <f t="shared" si="2"/>
        <v>71.53</v>
      </c>
      <c r="X40" s="40"/>
    </row>
    <row r="41" spans="1:24" s="42" customFormat="1" ht="41.4">
      <c r="A41" s="41">
        <v>110400</v>
      </c>
      <c r="B41" s="41">
        <v>110402</v>
      </c>
      <c r="C41" s="39" t="s">
        <v>86</v>
      </c>
      <c r="D41" s="45" t="s">
        <v>115</v>
      </c>
      <c r="E41" s="45" t="s">
        <v>121</v>
      </c>
      <c r="F41" s="41" t="s">
        <v>138</v>
      </c>
      <c r="G41" s="71" t="s">
        <v>71</v>
      </c>
      <c r="H41" s="72" t="s">
        <v>52</v>
      </c>
      <c r="I41" s="73" t="s">
        <v>73</v>
      </c>
      <c r="J41" s="74" t="s">
        <v>52</v>
      </c>
      <c r="K41" s="50" t="s">
        <v>141</v>
      </c>
      <c r="L41" s="52">
        <v>43938</v>
      </c>
      <c r="M41" s="52">
        <v>43938</v>
      </c>
      <c r="N41" s="43"/>
      <c r="O41" s="43"/>
      <c r="P41" s="53"/>
      <c r="Q41" s="54">
        <v>0</v>
      </c>
      <c r="R41" s="54">
        <v>54.01</v>
      </c>
      <c r="S41" s="61">
        <v>1</v>
      </c>
      <c r="T41" s="29">
        <v>17.52</v>
      </c>
      <c r="U41" s="67">
        <v>1</v>
      </c>
      <c r="V41" s="66">
        <f t="shared" si="3"/>
        <v>17.52</v>
      </c>
      <c r="W41" s="19">
        <f t="shared" si="2"/>
        <v>17.52</v>
      </c>
      <c r="X41" s="40"/>
    </row>
    <row r="42" spans="1:24" s="42" customFormat="1" ht="41.4">
      <c r="A42" s="41">
        <v>110400</v>
      </c>
      <c r="B42" s="41">
        <v>110402</v>
      </c>
      <c r="C42" s="46" t="s">
        <v>98</v>
      </c>
      <c r="D42" s="47" t="s">
        <v>103</v>
      </c>
      <c r="E42" s="47" t="s">
        <v>122</v>
      </c>
      <c r="F42" s="41" t="s">
        <v>138</v>
      </c>
      <c r="G42" s="71" t="s">
        <v>71</v>
      </c>
      <c r="H42" s="72" t="s">
        <v>52</v>
      </c>
      <c r="I42" s="73" t="s">
        <v>73</v>
      </c>
      <c r="J42" s="74" t="s">
        <v>74</v>
      </c>
      <c r="K42" s="50" t="s">
        <v>141</v>
      </c>
      <c r="L42" s="52">
        <v>43938</v>
      </c>
      <c r="M42" s="52">
        <v>43938</v>
      </c>
      <c r="N42" s="43"/>
      <c r="O42" s="43"/>
      <c r="P42" s="53"/>
      <c r="Q42" s="55">
        <v>0</v>
      </c>
      <c r="R42" s="55">
        <v>54.01</v>
      </c>
      <c r="S42" s="62">
        <v>1</v>
      </c>
      <c r="T42" s="29">
        <v>17.52</v>
      </c>
      <c r="U42" s="67">
        <v>1</v>
      </c>
      <c r="V42" s="66">
        <f t="shared" si="3"/>
        <v>17.52</v>
      </c>
      <c r="W42" s="19">
        <f t="shared" si="2"/>
        <v>17.52</v>
      </c>
      <c r="X42" s="40"/>
    </row>
    <row r="43" spans="1:24" s="42" customFormat="1" ht="27.6">
      <c r="A43" s="41">
        <v>110400</v>
      </c>
      <c r="B43" s="41">
        <v>110402</v>
      </c>
      <c r="C43" s="44" t="s">
        <v>99</v>
      </c>
      <c r="D43" s="39" t="s">
        <v>116</v>
      </c>
      <c r="E43" s="39" t="s">
        <v>123</v>
      </c>
      <c r="F43" s="41" t="s">
        <v>139</v>
      </c>
      <c r="G43" s="71" t="s">
        <v>71</v>
      </c>
      <c r="H43" s="72" t="s">
        <v>52</v>
      </c>
      <c r="I43" s="73" t="s">
        <v>73</v>
      </c>
      <c r="J43" s="74" t="s">
        <v>52</v>
      </c>
      <c r="K43" s="50" t="s">
        <v>142</v>
      </c>
      <c r="L43" s="52">
        <v>43932</v>
      </c>
      <c r="M43" s="52">
        <v>43932</v>
      </c>
      <c r="N43" s="43"/>
      <c r="O43" s="43"/>
      <c r="P43" s="53"/>
      <c r="Q43" s="54">
        <v>0</v>
      </c>
      <c r="R43" s="54">
        <v>54.01</v>
      </c>
      <c r="S43" s="61">
        <v>1</v>
      </c>
      <c r="T43" s="29">
        <v>17.52</v>
      </c>
      <c r="U43" s="67">
        <v>1</v>
      </c>
      <c r="V43" s="66">
        <f t="shared" si="3"/>
        <v>17.52</v>
      </c>
      <c r="W43" s="19">
        <f t="shared" si="2"/>
        <v>17.52</v>
      </c>
      <c r="X43" s="40"/>
    </row>
    <row r="44" spans="1:24" s="42" customFormat="1" ht="27.6">
      <c r="A44" s="41">
        <v>110400</v>
      </c>
      <c r="B44" s="41">
        <v>110402</v>
      </c>
      <c r="C44" s="39" t="s">
        <v>100</v>
      </c>
      <c r="D44" s="39" t="s">
        <v>117</v>
      </c>
      <c r="E44" s="39" t="s">
        <v>121</v>
      </c>
      <c r="F44" s="41" t="s">
        <v>139</v>
      </c>
      <c r="G44" s="71" t="s">
        <v>71</v>
      </c>
      <c r="H44" s="72" t="s">
        <v>52</v>
      </c>
      <c r="I44" s="73" t="s">
        <v>73</v>
      </c>
      <c r="J44" s="74" t="s">
        <v>52</v>
      </c>
      <c r="K44" s="50" t="s">
        <v>142</v>
      </c>
      <c r="L44" s="52">
        <v>43932</v>
      </c>
      <c r="M44" s="52">
        <v>43932</v>
      </c>
      <c r="N44" s="43"/>
      <c r="O44" s="43"/>
      <c r="P44" s="53"/>
      <c r="Q44" s="54">
        <v>0</v>
      </c>
      <c r="R44" s="54">
        <v>54.01</v>
      </c>
      <c r="S44" s="61">
        <v>1</v>
      </c>
      <c r="T44" s="29">
        <v>17.52</v>
      </c>
      <c r="U44" s="67">
        <v>1</v>
      </c>
      <c r="V44" s="66">
        <f t="shared" si="3"/>
        <v>17.52</v>
      </c>
      <c r="W44" s="19">
        <f t="shared" si="2"/>
        <v>17.52</v>
      </c>
      <c r="X44" s="40"/>
    </row>
    <row r="45" spans="1:24" s="42" customFormat="1" ht="27.6">
      <c r="A45" s="41">
        <v>110400</v>
      </c>
      <c r="B45" s="41">
        <v>110402</v>
      </c>
      <c r="C45" s="39" t="s">
        <v>101</v>
      </c>
      <c r="D45" s="39" t="s">
        <v>118</v>
      </c>
      <c r="E45" s="39" t="s">
        <v>123</v>
      </c>
      <c r="F45" s="41" t="s">
        <v>139</v>
      </c>
      <c r="G45" s="71" t="s">
        <v>71</v>
      </c>
      <c r="H45" s="72" t="s">
        <v>52</v>
      </c>
      <c r="I45" s="73" t="s">
        <v>73</v>
      </c>
      <c r="J45" s="74" t="s">
        <v>52</v>
      </c>
      <c r="K45" s="50" t="s">
        <v>143</v>
      </c>
      <c r="L45" s="52">
        <v>43934</v>
      </c>
      <c r="M45" s="52">
        <v>43935</v>
      </c>
      <c r="N45" s="43"/>
      <c r="O45" s="43"/>
      <c r="P45" s="53"/>
      <c r="Q45" s="54">
        <v>1</v>
      </c>
      <c r="R45" s="54">
        <v>54.01</v>
      </c>
      <c r="S45" s="61">
        <v>1</v>
      </c>
      <c r="T45" s="29">
        <v>17.52</v>
      </c>
      <c r="U45" s="67">
        <v>2</v>
      </c>
      <c r="V45" s="66">
        <f t="shared" si="3"/>
        <v>71.53</v>
      </c>
      <c r="W45" s="19">
        <f t="shared" si="2"/>
        <v>71.53</v>
      </c>
      <c r="X45" s="40"/>
    </row>
    <row r="46" spans="1:24" s="42" customFormat="1" ht="27.6">
      <c r="A46" s="41">
        <v>110400</v>
      </c>
      <c r="B46" s="41">
        <v>110402</v>
      </c>
      <c r="C46" s="39" t="s">
        <v>88</v>
      </c>
      <c r="D46" s="39" t="s">
        <v>119</v>
      </c>
      <c r="E46" s="39" t="s">
        <v>79</v>
      </c>
      <c r="F46" s="41" t="s">
        <v>139</v>
      </c>
      <c r="G46" s="71" t="s">
        <v>71</v>
      </c>
      <c r="H46" s="72" t="s">
        <v>52</v>
      </c>
      <c r="I46" s="73" t="s">
        <v>73</v>
      </c>
      <c r="J46" s="74" t="s">
        <v>52</v>
      </c>
      <c r="K46" s="50" t="s">
        <v>143</v>
      </c>
      <c r="L46" s="52">
        <v>43934</v>
      </c>
      <c r="M46" s="52">
        <v>43935</v>
      </c>
      <c r="N46" s="43"/>
      <c r="O46" s="43"/>
      <c r="P46" s="53"/>
      <c r="Q46" s="54">
        <v>1</v>
      </c>
      <c r="R46" s="54">
        <v>54.01</v>
      </c>
      <c r="S46" s="61">
        <v>1</v>
      </c>
      <c r="T46" s="29">
        <v>17.52</v>
      </c>
      <c r="U46" s="67">
        <v>2</v>
      </c>
      <c r="V46" s="66">
        <f t="shared" si="3"/>
        <v>71.53</v>
      </c>
      <c r="W46" s="19">
        <f t="shared" si="2"/>
        <v>71.53</v>
      </c>
      <c r="X46" s="40"/>
    </row>
    <row r="47" spans="1:24" s="42" customFormat="1" ht="27.6">
      <c r="A47" s="41">
        <v>110400</v>
      </c>
      <c r="B47" s="41">
        <v>110402</v>
      </c>
      <c r="C47" s="39" t="s">
        <v>102</v>
      </c>
      <c r="D47" s="39" t="s">
        <v>120</v>
      </c>
      <c r="E47" s="39" t="s">
        <v>124</v>
      </c>
      <c r="F47" s="41" t="s">
        <v>139</v>
      </c>
      <c r="G47" s="71" t="s">
        <v>71</v>
      </c>
      <c r="H47" s="72" t="s">
        <v>52</v>
      </c>
      <c r="I47" s="73" t="s">
        <v>73</v>
      </c>
      <c r="J47" s="74" t="s">
        <v>52</v>
      </c>
      <c r="K47" s="50" t="s">
        <v>143</v>
      </c>
      <c r="L47" s="52">
        <v>43934</v>
      </c>
      <c r="M47" s="52">
        <v>43935</v>
      </c>
      <c r="N47" s="43"/>
      <c r="O47" s="43"/>
      <c r="P47" s="53"/>
      <c r="Q47" s="54">
        <v>1</v>
      </c>
      <c r="R47" s="54">
        <v>54.01</v>
      </c>
      <c r="S47" s="61">
        <v>1</v>
      </c>
      <c r="T47" s="29">
        <v>17.52</v>
      </c>
      <c r="U47" s="67">
        <v>2</v>
      </c>
      <c r="V47" s="66">
        <f t="shared" si="3"/>
        <v>71.53</v>
      </c>
      <c r="W47" s="19">
        <f t="shared" si="2"/>
        <v>71.53</v>
      </c>
      <c r="X47" s="40"/>
    </row>
    <row r="48" spans="1:24" s="42" customFormat="1" ht="14.4">
      <c r="A48" s="41">
        <v>110400</v>
      </c>
      <c r="B48" s="48"/>
      <c r="C48" s="49"/>
      <c r="D48" s="48"/>
      <c r="E48" s="48"/>
      <c r="F48" s="48"/>
      <c r="G48" s="51"/>
      <c r="H48" s="51"/>
      <c r="I48" s="51"/>
      <c r="J48" s="51"/>
      <c r="K48" s="51"/>
      <c r="L48" s="51"/>
      <c r="M48" s="51"/>
      <c r="N48" s="48"/>
      <c r="O48" s="48"/>
      <c r="P48" s="53"/>
      <c r="Q48" s="51"/>
      <c r="R48" s="56"/>
      <c r="S48" s="63"/>
      <c r="T48" s="29"/>
      <c r="U48" s="48"/>
      <c r="V48" s="63"/>
      <c r="W48" s="68">
        <f>SUM(W7:W47)</f>
        <v>3518.0200000000013</v>
      </c>
      <c r="X48" s="48"/>
    </row>
  </sheetData>
  <sheetProtection selectLockedCells="1" selectUnlockedCells="1"/>
  <autoFilter ref="A2:X4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5 U12:V14 U7:X7 P7:P15 P17:P28 U27:U47 W8:X47">
    <cfRule type="expression" dxfId="8" priority="96" stopIfTrue="1">
      <formula>#REF!&lt;&gt;#REF!</formula>
    </cfRule>
  </conditionalFormatting>
  <conditionalFormatting sqref="U8:V8">
    <cfRule type="expression" dxfId="7" priority="86" stopIfTrue="1">
      <formula>#REF!&lt;&gt;#REF!</formula>
    </cfRule>
  </conditionalFormatting>
  <conditionalFormatting sqref="U10:V11 P48">
    <cfRule type="expression" dxfId="6" priority="85" stopIfTrue="1">
      <formula>#REF!&lt;&gt;#REF!</formula>
    </cfRule>
  </conditionalFormatting>
  <conditionalFormatting sqref="U15:V17">
    <cfRule type="expression" dxfId="5" priority="83" stopIfTrue="1">
      <formula>#REF!&lt;&gt;#REF!</formula>
    </cfRule>
  </conditionalFormatting>
  <conditionalFormatting sqref="U19:V19">
    <cfRule type="expression" dxfId="4" priority="82" stopIfTrue="1">
      <formula>#REF!&lt;&gt;#REF!</formula>
    </cfRule>
  </conditionalFormatting>
  <conditionalFormatting sqref="U21:V23 U24 V24:V47">
    <cfRule type="expression" dxfId="3" priority="81" stopIfTrue="1">
      <formula>#REF!&lt;&gt;#REF!</formula>
    </cfRule>
  </conditionalFormatting>
  <conditionalFormatting sqref="U26">
    <cfRule type="expression" dxfId="2" priority="80" stopIfTrue="1">
      <formula>#REF!&lt;&gt;#REF!</formula>
    </cfRule>
  </conditionalFormatting>
  <conditionalFormatting sqref="P16">
    <cfRule type="expression" dxfId="1" priority="57" stopIfTrue="1">
      <formula>#REF!&lt;&gt;#REF!</formula>
    </cfRule>
  </conditionalFormatting>
  <conditionalFormatting sqref="P29:P47">
    <cfRule type="expression" dxfId="0" priority="1" stopIfTrue="1">
      <formula>#REF!&lt;&gt;#REF!</formula>
    </cfRule>
  </conditionalFormatting>
  <dataValidations count="3">
    <dataValidation type="list" allowBlank="1" sqref="G7:G28">
      <formula1>"Nacional,Internacional"</formula1>
      <formula2>0</formula2>
    </dataValidation>
    <dataValidation type="list" errorStyle="warning" allowBlank="1" showErrorMessage="1" sqref="B7:B47 A7:A48">
      <formula1>#REF!</formula1>
      <formula2>0</formula2>
    </dataValidation>
    <dataValidation type="list" allowBlank="1" sqref="H7:H47 J7:J47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